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filterPrivacy="1"/>
  <xr:revisionPtr revIDLastSave="0" documentId="13_ncr:1_{C74C71E9-5492-4C9D-853C-9E6D7719E718}" xr6:coauthVersionLast="36" xr6:coauthVersionMax="36" xr10:uidLastSave="{00000000-0000-0000-0000-000000000000}"/>
  <bookViews>
    <workbookView xWindow="0" yWindow="0" windowWidth="22260" windowHeight="12645" activeTab="2" xr2:uid="{00000000-000D-0000-FFFF-FFFF00000000}"/>
  </bookViews>
  <sheets>
    <sheet name="F2 ČR" sheetId="13" r:id="rId1"/>
    <sheet name="E2 ČR" sheetId="5" r:id="rId2"/>
    <sheet name="Kat." sheetId="8" r:id="rId3"/>
    <sheet name="E2F2 OL" sheetId="1" r:id="rId4"/>
    <sheet name="E2F2 MS" sheetId="3" r:id="rId5"/>
    <sheet name="E2 Pha" sheetId="9" r:id="rId6"/>
    <sheet name="E2F2 UH" sheetId="6" r:id="rId7"/>
    <sheet name="E2F2 KV" sheetId="11" r:id="rId8"/>
    <sheet name="E2F2 KH" sheetId="16" r:id="rId9"/>
    <sheet name="E2F2 L" sheetId="14" r:id="rId10"/>
    <sheet name="E2F2 JM" sheetId="18" r:id="rId11"/>
    <sheet name="E2F2 JČ" sheetId="20" r:id="rId12"/>
    <sheet name="E2F2 Pce" sheetId="21" r:id="rId13"/>
    <sheet name="Grafy" sheetId="22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95" i="13" l="1"/>
  <c r="L59" i="8" l="1"/>
  <c r="L57" i="8"/>
  <c r="L60" i="8"/>
  <c r="L58" i="8"/>
  <c r="L56" i="8"/>
  <c r="L55" i="8"/>
  <c r="L54" i="8"/>
  <c r="I40" i="8"/>
  <c r="I39" i="8"/>
  <c r="I38" i="8"/>
  <c r="I37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0" i="8"/>
  <c r="I9" i="8"/>
  <c r="I8" i="8"/>
  <c r="I7" i="8"/>
  <c r="I6" i="8"/>
  <c r="C25" i="1" l="1"/>
  <c r="C30" i="1" l="1"/>
  <c r="D43" i="8" l="1"/>
  <c r="D44" i="8"/>
  <c r="D45" i="8"/>
  <c r="D46" i="8"/>
  <c r="D47" i="8"/>
  <c r="D48" i="8"/>
  <c r="D40" i="8"/>
  <c r="D41" i="8"/>
  <c r="D42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8" i="8"/>
  <c r="D39" i="8"/>
  <c r="D15" i="8" l="1"/>
  <c r="D18" i="8"/>
  <c r="N7" i="8" l="1"/>
  <c r="N8" i="8"/>
  <c r="N9" i="8"/>
  <c r="N10" i="8"/>
  <c r="N11" i="8"/>
  <c r="N12" i="8"/>
  <c r="N13" i="8"/>
  <c r="N14" i="8"/>
  <c r="N15" i="8"/>
  <c r="N16" i="8"/>
  <c r="N17" i="8"/>
  <c r="N6" i="8"/>
  <c r="D6" i="8"/>
  <c r="D7" i="8"/>
  <c r="D8" i="8"/>
  <c r="D9" i="8"/>
  <c r="D10" i="8"/>
  <c r="D11" i="8"/>
  <c r="D12" i="8"/>
  <c r="D13" i="8"/>
  <c r="D14" i="8"/>
  <c r="D5" i="8"/>
  <c r="BQ266" i="13" l="1"/>
  <c r="BP266" i="13"/>
  <c r="BO266" i="13"/>
  <c r="BN266" i="13"/>
  <c r="BO263" i="13"/>
  <c r="BO264" i="13" s="1"/>
  <c r="BO265" i="13" s="1"/>
  <c r="BP263" i="13"/>
  <c r="BQ263" i="13"/>
  <c r="BN263" i="13"/>
  <c r="BJ287" i="13"/>
  <c r="BI287" i="13"/>
  <c r="BH287" i="13"/>
  <c r="BG287" i="13"/>
  <c r="BH284" i="13"/>
  <c r="BI284" i="13"/>
  <c r="BJ284" i="13"/>
  <c r="BG284" i="13"/>
  <c r="BH285" i="13"/>
  <c r="BH286" i="13" s="1"/>
  <c r="BC364" i="13"/>
  <c r="BB364" i="13"/>
  <c r="BA364" i="13"/>
  <c r="AZ364" i="13"/>
  <c r="BA361" i="13"/>
  <c r="BA362" i="13" s="1"/>
  <c r="BA363" i="13" s="1"/>
  <c r="BB361" i="13"/>
  <c r="BC361" i="13"/>
  <c r="AZ361" i="13"/>
  <c r="AV354" i="13"/>
  <c r="AU354" i="13"/>
  <c r="AT354" i="13"/>
  <c r="AS354" i="13"/>
  <c r="AT351" i="13"/>
  <c r="AT352" i="13" s="1"/>
  <c r="AT353" i="13" s="1"/>
  <c r="AU351" i="13"/>
  <c r="AV351" i="13"/>
  <c r="AS351" i="13"/>
  <c r="AS352" i="13" s="1"/>
  <c r="AS353" i="13" s="1"/>
  <c r="AO293" i="13"/>
  <c r="AN293" i="13"/>
  <c r="AM293" i="13"/>
  <c r="AL293" i="13"/>
  <c r="AM290" i="13"/>
  <c r="AM291" i="13" s="1"/>
  <c r="AM292" i="13" s="1"/>
  <c r="AN290" i="13"/>
  <c r="AO290" i="13"/>
  <c r="AL290" i="13"/>
  <c r="AL291" i="13" s="1"/>
  <c r="AL292" i="13" s="1"/>
  <c r="AH299" i="13"/>
  <c r="AG299" i="13"/>
  <c r="AF299" i="13"/>
  <c r="AE299" i="13"/>
  <c r="AF296" i="13"/>
  <c r="AG296" i="13"/>
  <c r="AH296" i="13"/>
  <c r="AH297" i="13" s="1"/>
  <c r="AH298" i="13" s="1"/>
  <c r="AE296" i="13"/>
  <c r="AE297" i="13" s="1"/>
  <c r="AE298" i="13" s="1"/>
  <c r="AA195" i="13"/>
  <c r="Y195" i="13"/>
  <c r="X195" i="13"/>
  <c r="Y192" i="13"/>
  <c r="Y193" i="13" s="1"/>
  <c r="Y194" i="13" s="1"/>
  <c r="Z192" i="13"/>
  <c r="AA192" i="13"/>
  <c r="X192" i="13"/>
  <c r="X193" i="13" s="1"/>
  <c r="X194" i="13" s="1"/>
  <c r="T276" i="13"/>
  <c r="S276" i="13"/>
  <c r="R276" i="13"/>
  <c r="Q276" i="13"/>
  <c r="R273" i="13"/>
  <c r="S273" i="13"/>
  <c r="T273" i="13"/>
  <c r="T274" i="13" s="1"/>
  <c r="T275" i="13" s="1"/>
  <c r="R274" i="13"/>
  <c r="S274" i="13"/>
  <c r="R275" i="13"/>
  <c r="S275" i="13"/>
  <c r="Q273" i="13"/>
  <c r="Q274" i="13" s="1"/>
  <c r="Q275" i="13" s="1"/>
  <c r="M249" i="13"/>
  <c r="L249" i="13"/>
  <c r="K249" i="13"/>
  <c r="J249" i="13"/>
  <c r="M246" i="13"/>
  <c r="M247" i="13" s="1"/>
  <c r="M248" i="13" s="1"/>
  <c r="K246" i="13"/>
  <c r="L246" i="13"/>
  <c r="J246" i="13"/>
  <c r="J247" i="13" s="1"/>
  <c r="J248" i="13" s="1"/>
  <c r="AA193" i="13"/>
  <c r="AA194" i="13" s="1"/>
  <c r="Z193" i="13"/>
  <c r="Z194" i="13" s="1"/>
  <c r="BN264" i="13"/>
  <c r="BN265" i="13" s="1"/>
  <c r="BQ264" i="13"/>
  <c r="BQ265" i="13" s="1"/>
  <c r="BP264" i="13"/>
  <c r="BP265" i="13" s="1"/>
  <c r="BG285" i="13"/>
  <c r="BG286" i="13" s="1"/>
  <c r="BJ285" i="13"/>
  <c r="BJ286" i="13" s="1"/>
  <c r="BI285" i="13"/>
  <c r="BI286" i="13" s="1"/>
  <c r="BC362" i="13"/>
  <c r="BC363" i="13" s="1"/>
  <c r="BB362" i="13"/>
  <c r="BB363" i="13" s="1"/>
  <c r="AZ362" i="13"/>
  <c r="AZ363" i="13" s="1"/>
  <c r="AV352" i="13"/>
  <c r="AV353" i="13" s="1"/>
  <c r="AU352" i="13"/>
  <c r="AU353" i="13" s="1"/>
  <c r="AO291" i="13"/>
  <c r="AO292" i="13" s="1"/>
  <c r="AN291" i="13"/>
  <c r="AN292" i="13" s="1"/>
  <c r="AG297" i="13"/>
  <c r="AG298" i="13" s="1"/>
  <c r="AF297" i="13"/>
  <c r="AF298" i="13" s="1"/>
  <c r="L247" i="13"/>
  <c r="L248" i="13" s="1"/>
  <c r="K247" i="13"/>
  <c r="K248" i="13" s="1"/>
  <c r="BQ262" i="5"/>
  <c r="BP262" i="5"/>
  <c r="BO262" i="5"/>
  <c r="BN262" i="5"/>
  <c r="BO260" i="5"/>
  <c r="BP260" i="5"/>
  <c r="BP261" i="5" s="1"/>
  <c r="BQ260" i="5"/>
  <c r="BO261" i="5"/>
  <c r="BQ261" i="5"/>
  <c r="BN261" i="5"/>
  <c r="BN260" i="5"/>
  <c r="BO259" i="5"/>
  <c r="BP259" i="5"/>
  <c r="BQ259" i="5"/>
  <c r="BN259" i="5"/>
  <c r="BJ349" i="5"/>
  <c r="BI349" i="5"/>
  <c r="BH349" i="5"/>
  <c r="BG349" i="5"/>
  <c r="BH348" i="5"/>
  <c r="BI348" i="5"/>
  <c r="BJ348" i="5"/>
  <c r="BG348" i="5"/>
  <c r="BH347" i="5"/>
  <c r="BI347" i="5"/>
  <c r="BJ347" i="5"/>
  <c r="BG347" i="5"/>
  <c r="BH346" i="5"/>
  <c r="BI346" i="5"/>
  <c r="BJ346" i="5"/>
  <c r="BG346" i="5"/>
  <c r="BC376" i="5"/>
  <c r="BB376" i="5"/>
  <c r="BA376" i="5"/>
  <c r="AZ376" i="5"/>
  <c r="BA375" i="5"/>
  <c r="BB375" i="5"/>
  <c r="BC375" i="5"/>
  <c r="AZ375" i="5"/>
  <c r="BA374" i="5"/>
  <c r="BB374" i="5"/>
  <c r="BC374" i="5"/>
  <c r="AZ374" i="5"/>
  <c r="BA373" i="5"/>
  <c r="BB373" i="5"/>
  <c r="BC373" i="5"/>
  <c r="AZ373" i="5"/>
  <c r="AV364" i="5"/>
  <c r="AU364" i="5"/>
  <c r="AT364" i="5"/>
  <c r="AS364" i="5"/>
  <c r="AT363" i="5"/>
  <c r="AU363" i="5"/>
  <c r="AV363" i="5"/>
  <c r="AS363" i="5"/>
  <c r="AT362" i="5"/>
  <c r="AU362" i="5"/>
  <c r="AV362" i="5"/>
  <c r="AS362" i="5"/>
  <c r="AT361" i="5"/>
  <c r="AU361" i="5"/>
  <c r="AV361" i="5"/>
  <c r="AS361" i="5"/>
  <c r="AO340" i="5"/>
  <c r="AN340" i="5"/>
  <c r="AM340" i="5"/>
  <c r="AL340" i="5"/>
  <c r="AM339" i="5"/>
  <c r="AN339" i="5"/>
  <c r="AO339" i="5"/>
  <c r="AL339" i="5"/>
  <c r="AM338" i="5"/>
  <c r="AN338" i="5"/>
  <c r="AO338" i="5"/>
  <c r="AL338" i="5"/>
  <c r="AM337" i="5"/>
  <c r="AN337" i="5"/>
  <c r="AO337" i="5"/>
  <c r="AL337" i="5"/>
  <c r="AH312" i="5"/>
  <c r="AG312" i="5"/>
  <c r="AF312" i="5"/>
  <c r="AE312" i="5"/>
  <c r="AF311" i="5"/>
  <c r="AG311" i="5"/>
  <c r="AH311" i="5"/>
  <c r="AE311" i="5"/>
  <c r="AF310" i="5"/>
  <c r="AG310" i="5"/>
  <c r="AH310" i="5"/>
  <c r="AE310" i="5"/>
  <c r="AF309" i="5"/>
  <c r="AG309" i="5"/>
  <c r="AH309" i="5"/>
  <c r="AE309" i="5"/>
  <c r="AA288" i="5"/>
  <c r="Z288" i="5"/>
  <c r="Y288" i="5"/>
  <c r="X288" i="5"/>
  <c r="Y287" i="5"/>
  <c r="Z287" i="5"/>
  <c r="AA287" i="5"/>
  <c r="X287" i="5"/>
  <c r="Y286" i="5"/>
  <c r="Z286" i="5"/>
  <c r="AA286" i="5"/>
  <c r="X286" i="5"/>
  <c r="Y285" i="5"/>
  <c r="Z285" i="5"/>
  <c r="AA285" i="5"/>
  <c r="X285" i="5"/>
  <c r="T329" i="5"/>
  <c r="S329" i="5"/>
  <c r="R329" i="5"/>
  <c r="Q329" i="5"/>
  <c r="R328" i="5"/>
  <c r="S328" i="5"/>
  <c r="T328" i="5"/>
  <c r="Q328" i="5"/>
  <c r="R327" i="5"/>
  <c r="S327" i="5"/>
  <c r="T327" i="5"/>
  <c r="Q327" i="5"/>
  <c r="Q326" i="5"/>
  <c r="R326" i="5"/>
  <c r="S326" i="5"/>
  <c r="T326" i="5"/>
  <c r="BR241" i="13"/>
  <c r="BR228" i="13"/>
  <c r="BR227" i="13"/>
  <c r="BR202" i="13"/>
  <c r="BR166" i="13"/>
  <c r="BR165" i="13"/>
  <c r="BR164" i="13"/>
  <c r="BR163" i="13"/>
  <c r="BR140" i="13"/>
  <c r="BR107" i="13"/>
  <c r="BR106" i="13"/>
  <c r="BR97" i="13"/>
  <c r="BR82" i="13"/>
  <c r="BR68" i="13"/>
  <c r="BR67" i="13"/>
  <c r="BR66" i="13"/>
  <c r="BR58" i="13"/>
  <c r="BR26" i="13"/>
  <c r="BR25" i="13"/>
  <c r="BR22" i="13"/>
  <c r="BR46" i="13"/>
  <c r="BR109" i="13"/>
  <c r="BR44" i="13"/>
  <c r="BR216" i="13"/>
  <c r="BR190" i="13"/>
  <c r="BR188" i="13"/>
  <c r="BR180" i="13"/>
  <c r="BR168" i="13"/>
  <c r="BR160" i="13"/>
  <c r="BR148" i="13"/>
  <c r="BR147" i="13"/>
  <c r="BR124" i="13"/>
  <c r="BR117" i="13"/>
  <c r="BR92" i="13"/>
  <c r="BR83" i="13"/>
  <c r="BR120" i="13"/>
  <c r="BR111" i="13"/>
  <c r="BR91" i="13"/>
  <c r="BR90" i="13"/>
  <c r="BR65" i="13"/>
  <c r="BR59" i="13"/>
  <c r="BR43" i="13"/>
  <c r="BR34" i="13"/>
  <c r="BR29" i="13"/>
  <c r="BR27" i="13"/>
  <c r="BR18" i="13"/>
  <c r="BR13" i="13"/>
  <c r="BR5" i="13"/>
  <c r="BR262" i="13"/>
  <c r="BR260" i="13"/>
  <c r="BR256" i="13"/>
  <c r="BR253" i="13"/>
  <c r="BR248" i="13"/>
  <c r="BR239" i="13"/>
  <c r="BR238" i="13"/>
  <c r="BR237" i="13"/>
  <c r="BR230" i="13"/>
  <c r="BR223" i="13"/>
  <c r="BR222" i="13"/>
  <c r="BR218" i="13"/>
  <c r="BR205" i="13"/>
  <c r="BR187" i="13"/>
  <c r="BR179" i="13"/>
  <c r="BR155" i="13"/>
  <c r="BR154" i="13"/>
  <c r="BR133" i="13"/>
  <c r="BR80" i="13"/>
  <c r="BR50" i="13"/>
  <c r="BR42" i="13"/>
  <c r="BR41" i="13"/>
  <c r="BR33" i="13"/>
  <c r="BR229" i="13"/>
  <c r="BR215" i="13"/>
  <c r="BR204" i="13"/>
  <c r="BR192" i="13"/>
  <c r="BR138" i="13"/>
  <c r="BR101" i="13"/>
  <c r="BR70" i="13"/>
  <c r="BR69" i="13"/>
  <c r="BR9" i="13"/>
  <c r="BR247" i="13"/>
  <c r="BR217" i="13"/>
  <c r="BR199" i="13"/>
  <c r="BR146" i="13"/>
  <c r="BR31" i="13"/>
  <c r="BR236" i="13"/>
  <c r="BR178" i="13"/>
  <c r="BR167" i="13"/>
  <c r="BR159" i="13"/>
  <c r="BR145" i="13"/>
  <c r="BR137" i="13"/>
  <c r="BR136" i="13"/>
  <c r="BR108" i="13"/>
  <c r="BR100" i="13"/>
  <c r="BR84" i="13"/>
  <c r="BR79" i="13"/>
  <c r="BR78" i="13"/>
  <c r="BR30" i="13"/>
  <c r="BR261" i="13"/>
  <c r="BR259" i="13"/>
  <c r="BR255" i="13"/>
  <c r="BR254" i="13"/>
  <c r="BR252" i="13"/>
  <c r="BR251" i="13"/>
  <c r="BR246" i="13"/>
  <c r="BR244" i="13"/>
  <c r="BR235" i="13"/>
  <c r="BR214" i="13"/>
  <c r="BR213" i="13"/>
  <c r="BR212" i="13"/>
  <c r="BR203" i="13"/>
  <c r="BR198" i="13"/>
  <c r="BR186" i="13"/>
  <c r="BR173" i="13"/>
  <c r="BR172" i="13"/>
  <c r="BR153" i="13"/>
  <c r="BR143" i="13"/>
  <c r="BR142" i="13"/>
  <c r="BR141" i="13"/>
  <c r="BR135" i="13"/>
  <c r="BR132" i="13"/>
  <c r="BR119" i="13"/>
  <c r="BR89" i="13"/>
  <c r="BR20" i="13"/>
  <c r="BK266" i="13"/>
  <c r="BK238" i="13"/>
  <c r="BK213" i="13"/>
  <c r="BK206" i="13"/>
  <c r="BK205" i="13"/>
  <c r="BK197" i="13"/>
  <c r="BK196" i="13"/>
  <c r="BK176" i="13"/>
  <c r="BK158" i="13"/>
  <c r="BK120" i="13"/>
  <c r="BK119" i="13"/>
  <c r="BK107" i="13"/>
  <c r="BK90" i="13"/>
  <c r="BK88" i="13"/>
  <c r="BK59" i="13"/>
  <c r="BK49" i="13"/>
  <c r="BK48" i="13"/>
  <c r="BK42" i="13"/>
  <c r="BK33" i="13"/>
  <c r="BK32" i="13"/>
  <c r="BK25" i="13"/>
  <c r="BK17" i="13"/>
  <c r="BK6" i="13"/>
  <c r="BK5" i="13"/>
  <c r="BK263" i="13"/>
  <c r="BK255" i="13"/>
  <c r="BK191" i="13"/>
  <c r="BK190" i="13"/>
  <c r="BK144" i="13"/>
  <c r="BK127" i="13"/>
  <c r="BK277" i="13"/>
  <c r="BK143" i="13"/>
  <c r="BK126" i="13"/>
  <c r="BK73" i="13"/>
  <c r="BK67" i="13"/>
  <c r="BK53" i="13"/>
  <c r="BK43" i="13"/>
  <c r="BK34" i="13"/>
  <c r="BK13" i="13"/>
  <c r="BK262" i="13"/>
  <c r="BK254" i="13"/>
  <c r="BK231" i="13"/>
  <c r="BK226" i="13"/>
  <c r="BK225" i="13"/>
  <c r="BK224" i="13"/>
  <c r="BK216" i="13"/>
  <c r="BK211" i="13"/>
  <c r="BK210" i="13"/>
  <c r="BK200" i="13"/>
  <c r="BK199" i="13"/>
  <c r="BK189" i="13"/>
  <c r="BK188" i="13"/>
  <c r="BK168" i="13"/>
  <c r="BK164" i="13"/>
  <c r="BK163" i="13"/>
  <c r="BK162" i="13"/>
  <c r="BK149" i="13"/>
  <c r="BK142" i="13"/>
  <c r="BK141" i="13"/>
  <c r="BK140" i="13"/>
  <c r="BK113" i="13"/>
  <c r="BK100" i="13"/>
  <c r="BK76" i="13"/>
  <c r="BK66" i="13"/>
  <c r="BK39" i="13"/>
  <c r="BD281" i="13"/>
  <c r="BD240" i="13"/>
  <c r="BD219" i="13"/>
  <c r="BD172" i="13"/>
  <c r="BD153" i="13"/>
  <c r="BD152" i="13"/>
  <c r="BD139" i="13"/>
  <c r="BD128" i="13"/>
  <c r="BD90" i="13"/>
  <c r="BD89" i="13"/>
  <c r="BD30" i="13"/>
  <c r="BD337" i="13"/>
  <c r="BD329" i="13"/>
  <c r="BD280" i="13"/>
  <c r="BD267" i="13"/>
  <c r="BD266" i="13"/>
  <c r="BD239" i="13"/>
  <c r="BD218" i="13"/>
  <c r="BD217" i="13"/>
  <c r="BD171" i="13"/>
  <c r="BD70" i="13"/>
  <c r="BD58" i="13"/>
  <c r="BD48" i="13"/>
  <c r="BD279" i="13"/>
  <c r="BD216" i="13"/>
  <c r="BD215" i="13"/>
  <c r="BD214" i="13"/>
  <c r="BD213" i="13"/>
  <c r="BD212" i="13"/>
  <c r="BD191" i="13"/>
  <c r="BD151" i="13"/>
  <c r="BD69" i="13"/>
  <c r="BD47" i="13"/>
  <c r="BD294" i="13"/>
  <c r="BD292" i="13"/>
  <c r="BD265" i="13"/>
  <c r="BD222" i="13"/>
  <c r="BD278" i="13"/>
  <c r="BD238" i="13"/>
  <c r="BD221" i="13"/>
  <c r="BD220" i="13"/>
  <c r="BD211" i="13"/>
  <c r="BD196" i="13"/>
  <c r="BD195" i="13"/>
  <c r="BD174" i="13"/>
  <c r="BD170" i="13"/>
  <c r="BD143" i="13"/>
  <c r="BD127" i="13"/>
  <c r="BD113" i="13"/>
  <c r="BD112" i="13"/>
  <c r="BD93" i="13"/>
  <c r="BD92" i="13"/>
  <c r="BD88" i="13"/>
  <c r="BD78" i="13"/>
  <c r="BD68" i="13"/>
  <c r="BD59" i="13"/>
  <c r="BD57" i="13"/>
  <c r="BD56" i="13"/>
  <c r="BD39" i="13"/>
  <c r="BD38" i="13"/>
  <c r="BD37" i="13"/>
  <c r="BD29" i="13"/>
  <c r="BD28" i="13"/>
  <c r="BD21" i="13"/>
  <c r="BD14" i="13"/>
  <c r="BD11" i="13"/>
  <c r="BD7" i="13"/>
  <c r="BD342" i="13"/>
  <c r="BD299" i="13"/>
  <c r="BD274" i="13"/>
  <c r="BD236" i="13"/>
  <c r="BD165" i="13"/>
  <c r="BD164" i="13"/>
  <c r="BD358" i="13"/>
  <c r="BD350" i="13"/>
  <c r="BD324" i="13"/>
  <c r="BD323" i="13"/>
  <c r="BD298" i="13"/>
  <c r="BD289" i="13"/>
  <c r="BD262" i="13"/>
  <c r="BD261" i="13"/>
  <c r="BD260" i="13"/>
  <c r="BD249" i="13"/>
  <c r="BD206" i="13"/>
  <c r="BD188" i="13"/>
  <c r="BD187" i="13"/>
  <c r="BD147" i="13"/>
  <c r="BD122" i="13"/>
  <c r="BD109" i="13"/>
  <c r="BD67" i="13"/>
  <c r="BD27" i="13"/>
  <c r="BD26" i="13"/>
  <c r="BD25" i="13"/>
  <c r="BD8" i="13"/>
  <c r="BD6" i="13"/>
  <c r="BD3" i="13"/>
  <c r="BD83" i="13"/>
  <c r="BD346" i="13"/>
  <c r="BD360" i="13"/>
  <c r="BD349" i="13"/>
  <c r="BD353" i="13"/>
  <c r="BD232" i="13"/>
  <c r="BD322" i="13"/>
  <c r="BD231" i="13"/>
  <c r="BD62" i="13"/>
  <c r="BD230" i="13"/>
  <c r="BD24" i="13"/>
  <c r="BD183" i="13"/>
  <c r="BD108" i="13"/>
  <c r="BD332" i="13"/>
  <c r="BD229" i="13"/>
  <c r="BD273" i="13"/>
  <c r="BD76" i="13"/>
  <c r="BD54" i="13"/>
  <c r="BD286" i="13"/>
  <c r="BD246" i="13"/>
  <c r="BD192" i="13"/>
  <c r="BD146" i="13"/>
  <c r="BD135" i="13"/>
  <c r="BD119" i="13"/>
  <c r="BD43" i="13"/>
  <c r="BD285" i="13"/>
  <c r="BD284" i="13"/>
  <c r="BD272" i="13"/>
  <c r="BD271" i="13"/>
  <c r="BD256" i="13"/>
  <c r="BD255" i="13"/>
  <c r="BD228" i="13"/>
  <c r="BD227" i="13"/>
  <c r="BD226" i="13"/>
  <c r="BD203" i="13"/>
  <c r="BD202" i="13"/>
  <c r="BD201" i="13"/>
  <c r="BD200" i="13"/>
  <c r="BD182" i="13"/>
  <c r="BD181" i="13"/>
  <c r="BD180" i="13"/>
  <c r="BD158" i="13"/>
  <c r="BD157" i="13"/>
  <c r="BD156" i="13"/>
  <c r="BD155" i="13"/>
  <c r="BD145" i="13"/>
  <c r="BD134" i="13"/>
  <c r="BD133" i="13"/>
  <c r="BD118" i="13"/>
  <c r="BD117" i="13"/>
  <c r="BD116" i="13"/>
  <c r="BD107" i="13"/>
  <c r="BD106" i="13"/>
  <c r="BD105" i="13"/>
  <c r="BD104" i="13"/>
  <c r="BD103" i="13"/>
  <c r="BD102" i="13"/>
  <c r="BD75" i="13"/>
  <c r="BD61" i="13"/>
  <c r="BD53" i="13"/>
  <c r="BD42" i="13"/>
  <c r="BD32" i="13"/>
  <c r="BD17" i="13"/>
  <c r="AW280" i="13"/>
  <c r="AW279" i="13"/>
  <c r="AW258" i="13"/>
  <c r="AW257" i="13"/>
  <c r="AW256" i="13"/>
  <c r="AW255" i="13"/>
  <c r="AW241" i="13"/>
  <c r="AW225" i="13"/>
  <c r="AW224" i="13"/>
  <c r="AW209" i="13"/>
  <c r="AW190" i="13"/>
  <c r="AW189" i="13"/>
  <c r="AW167" i="13"/>
  <c r="AW146" i="13"/>
  <c r="AW128" i="13"/>
  <c r="AW127" i="13"/>
  <c r="AW112" i="13"/>
  <c r="AW95" i="13"/>
  <c r="AW91" i="13"/>
  <c r="AW81" i="13"/>
  <c r="AW61" i="13"/>
  <c r="AW53" i="13"/>
  <c r="AW43" i="13"/>
  <c r="AW42" i="13"/>
  <c r="AW37" i="13"/>
  <c r="AW36" i="13"/>
  <c r="AW27" i="13"/>
  <c r="AW20" i="13"/>
  <c r="AW15" i="13"/>
  <c r="AW9" i="13"/>
  <c r="AW339" i="13"/>
  <c r="AW337" i="13"/>
  <c r="AW336" i="13"/>
  <c r="AW327" i="13"/>
  <c r="AW326" i="13"/>
  <c r="AW325" i="13"/>
  <c r="AW324" i="13"/>
  <c r="AW310" i="13"/>
  <c r="AW309" i="13"/>
  <c r="AW302" i="13"/>
  <c r="AW288" i="13"/>
  <c r="AW267" i="13"/>
  <c r="AW266" i="13"/>
  <c r="AW245" i="13"/>
  <c r="AW232" i="13"/>
  <c r="AW179" i="13"/>
  <c r="AW178" i="13"/>
  <c r="AW177" i="13"/>
  <c r="AW156" i="13"/>
  <c r="AW135" i="13"/>
  <c r="AW119" i="13"/>
  <c r="AW118" i="13"/>
  <c r="AW117" i="13"/>
  <c r="AW103" i="13"/>
  <c r="AW72" i="13"/>
  <c r="AW48" i="13"/>
  <c r="AW39" i="13"/>
  <c r="AW244" i="13"/>
  <c r="AW134" i="13"/>
  <c r="AW231" i="13"/>
  <c r="AW199" i="13"/>
  <c r="AW198" i="13"/>
  <c r="AW147" i="13"/>
  <c r="AW33" i="13"/>
  <c r="AW5" i="13"/>
  <c r="AW344" i="13"/>
  <c r="AW323" i="13"/>
  <c r="AW301" i="13"/>
  <c r="AW299" i="13"/>
  <c r="AW287" i="13"/>
  <c r="AW286" i="13"/>
  <c r="AW281" i="13"/>
  <c r="AW259" i="13"/>
  <c r="AW227" i="13"/>
  <c r="AW226" i="13"/>
  <c r="AW197" i="13"/>
  <c r="AW196" i="13"/>
  <c r="AW192" i="13"/>
  <c r="AW191" i="13"/>
  <c r="AW176" i="13"/>
  <c r="AW175" i="13"/>
  <c r="AW168" i="13"/>
  <c r="AW155" i="13"/>
  <c r="AW154" i="13"/>
  <c r="AW153" i="13"/>
  <c r="AW152" i="13"/>
  <c r="AW151" i="13"/>
  <c r="AW150" i="13"/>
  <c r="AW133" i="13"/>
  <c r="AW132" i="13"/>
  <c r="AW116" i="13"/>
  <c r="AW102" i="13"/>
  <c r="AW96" i="13"/>
  <c r="AW93" i="13"/>
  <c r="AW92" i="13"/>
  <c r="AW86" i="13"/>
  <c r="AW71" i="13"/>
  <c r="AW68" i="13"/>
  <c r="AW54" i="13"/>
  <c r="AW45" i="13"/>
  <c r="AW28" i="13"/>
  <c r="AW16" i="13"/>
  <c r="AW13" i="13"/>
  <c r="AW10" i="13"/>
  <c r="AP230" i="13"/>
  <c r="AP213" i="13"/>
  <c r="AP212" i="13"/>
  <c r="AP197" i="13"/>
  <c r="AP196" i="13"/>
  <c r="AP186" i="13"/>
  <c r="AP153" i="13"/>
  <c r="AP152" i="13"/>
  <c r="AP151" i="13"/>
  <c r="AP150" i="13"/>
  <c r="AP138" i="13"/>
  <c r="AP110" i="13"/>
  <c r="AP76" i="13"/>
  <c r="AP75" i="13"/>
  <c r="AP74" i="13"/>
  <c r="AP73" i="13"/>
  <c r="AP72" i="13"/>
  <c r="AP26" i="13"/>
  <c r="AP20" i="13"/>
  <c r="AP19" i="13"/>
  <c r="AP16" i="13"/>
  <c r="AP7" i="13"/>
  <c r="AP262" i="13"/>
  <c r="AP241" i="13"/>
  <c r="AP224" i="13"/>
  <c r="AP176" i="13"/>
  <c r="AP175" i="13"/>
  <c r="AP133" i="13"/>
  <c r="AP101" i="13"/>
  <c r="AP88" i="13"/>
  <c r="AP87" i="13"/>
  <c r="AP86" i="13"/>
  <c r="AP62" i="13"/>
  <c r="AP52" i="13"/>
  <c r="AP51" i="13"/>
  <c r="AP50" i="13"/>
  <c r="AP31" i="13"/>
  <c r="AP30" i="13"/>
  <c r="AP23" i="13"/>
  <c r="AP9" i="13"/>
  <c r="AP232" i="13"/>
  <c r="AP203" i="13"/>
  <c r="AP174" i="13"/>
  <c r="AP139" i="13"/>
  <c r="AP132" i="13"/>
  <c r="AP100" i="13"/>
  <c r="AP94" i="13"/>
  <c r="AP68" i="13"/>
  <c r="AP58" i="13"/>
  <c r="AP269" i="13"/>
  <c r="AP261" i="13"/>
  <c r="AP253" i="13"/>
  <c r="AP252" i="13"/>
  <c r="AP231" i="13"/>
  <c r="AP223" i="13"/>
  <c r="AP222" i="13"/>
  <c r="AP221" i="13"/>
  <c r="AP188" i="13"/>
  <c r="AP173" i="13"/>
  <c r="AP172" i="13"/>
  <c r="AP171" i="13"/>
  <c r="AP170" i="13"/>
  <c r="AP161" i="13"/>
  <c r="AP141" i="13"/>
  <c r="AP131" i="13"/>
  <c r="AP118" i="13"/>
  <c r="AP117" i="13"/>
  <c r="AP116" i="13"/>
  <c r="AP115" i="13"/>
  <c r="AP99" i="13"/>
  <c r="AP85" i="13"/>
  <c r="AP80" i="13"/>
  <c r="AP61" i="13"/>
  <c r="AP44" i="13"/>
  <c r="AP37" i="13"/>
  <c r="AP36" i="13"/>
  <c r="AP22" i="13"/>
  <c r="AI254" i="13"/>
  <c r="AI204" i="13"/>
  <c r="AI188" i="13"/>
  <c r="AI187" i="13"/>
  <c r="AI175" i="13"/>
  <c r="AI174" i="13"/>
  <c r="AI173" i="13"/>
  <c r="AI161" i="13"/>
  <c r="AI149" i="13"/>
  <c r="AI140" i="13"/>
  <c r="AI137" i="13"/>
  <c r="AI136" i="13"/>
  <c r="AI129" i="13"/>
  <c r="AI128" i="13"/>
  <c r="AI116" i="13"/>
  <c r="AI99" i="13"/>
  <c r="AI82" i="13"/>
  <c r="AI74" i="13"/>
  <c r="AI73" i="13"/>
  <c r="AI62" i="13"/>
  <c r="AI52" i="13"/>
  <c r="AI51" i="13"/>
  <c r="AI44" i="13"/>
  <c r="AI36" i="13"/>
  <c r="AI19" i="13"/>
  <c r="AI12" i="13"/>
  <c r="AI7" i="13"/>
  <c r="AI6" i="13"/>
  <c r="AI282" i="13"/>
  <c r="AI281" i="13"/>
  <c r="AI277" i="13"/>
  <c r="AI273" i="13"/>
  <c r="AI265" i="13"/>
  <c r="AI248" i="13"/>
  <c r="AI229" i="13"/>
  <c r="AI221" i="13"/>
  <c r="AI181" i="13"/>
  <c r="AI165" i="13"/>
  <c r="AI153" i="13"/>
  <c r="AI103" i="13"/>
  <c r="AI57" i="13"/>
  <c r="AI3" i="13"/>
  <c r="AI220" i="13"/>
  <c r="AI180" i="13"/>
  <c r="AI164" i="13"/>
  <c r="AI133" i="13"/>
  <c r="AI102" i="13"/>
  <c r="AI101" i="13"/>
  <c r="AI68" i="13"/>
  <c r="AI46" i="13"/>
  <c r="AI40" i="13"/>
  <c r="AI32" i="13"/>
  <c r="AI11" i="13"/>
  <c r="AI272" i="13"/>
  <c r="AI247" i="13"/>
  <c r="AI246" i="13"/>
  <c r="AI239" i="13"/>
  <c r="AI228" i="13"/>
  <c r="AI227" i="13"/>
  <c r="AI219" i="13"/>
  <c r="AI210" i="13"/>
  <c r="AI209" i="13"/>
  <c r="AI192" i="13"/>
  <c r="AI179" i="13"/>
  <c r="AI178" i="13"/>
  <c r="AI177" i="13"/>
  <c r="AI152" i="13"/>
  <c r="AI132" i="13"/>
  <c r="AI131" i="13"/>
  <c r="AI109" i="13"/>
  <c r="AI108" i="13"/>
  <c r="AI107" i="13"/>
  <c r="AI100" i="13"/>
  <c r="AI91" i="13"/>
  <c r="AI86" i="13"/>
  <c r="AI85" i="13"/>
  <c r="AI77" i="13"/>
  <c r="AI67" i="13"/>
  <c r="AI66" i="13"/>
  <c r="AI56" i="13"/>
  <c r="AI39" i="13"/>
  <c r="AI30" i="13"/>
  <c r="AI25" i="13"/>
  <c r="AB87" i="13"/>
  <c r="AB77" i="13"/>
  <c r="AB61" i="13"/>
  <c r="AB59" i="13"/>
  <c r="AB51" i="13"/>
  <c r="AB45" i="13"/>
  <c r="AB44" i="13"/>
  <c r="AB32" i="13"/>
  <c r="AB18" i="13"/>
  <c r="AB13" i="13"/>
  <c r="AB10" i="13"/>
  <c r="AB9" i="13"/>
  <c r="AB4" i="13"/>
  <c r="AB182" i="13"/>
  <c r="AB69" i="13"/>
  <c r="AB64" i="13"/>
  <c r="AB56" i="13"/>
  <c r="AB49" i="13"/>
  <c r="AB42" i="13"/>
  <c r="AB3" i="13"/>
  <c r="AB108" i="13"/>
  <c r="AB83" i="13"/>
  <c r="AB73" i="13"/>
  <c r="AB172" i="13"/>
  <c r="AB157" i="13"/>
  <c r="AB151" i="13"/>
  <c r="AB128" i="13"/>
  <c r="AB124" i="13"/>
  <c r="AB107" i="13"/>
  <c r="AB106" i="13"/>
  <c r="AB105" i="13"/>
  <c r="AB99" i="13"/>
  <c r="AB93" i="13"/>
  <c r="AB92" i="13"/>
  <c r="AB72" i="13"/>
  <c r="AB68" i="13"/>
  <c r="AB55" i="13"/>
  <c r="AB54" i="13"/>
  <c r="AB53" i="13"/>
  <c r="AB37" i="13"/>
  <c r="AB36" i="13"/>
  <c r="AB26" i="13"/>
  <c r="AB23" i="13"/>
  <c r="AB22" i="13"/>
  <c r="AB21" i="13"/>
  <c r="U152" i="13"/>
  <c r="U97" i="13"/>
  <c r="U94" i="13"/>
  <c r="U89" i="13"/>
  <c r="U79" i="13"/>
  <c r="U74" i="13"/>
  <c r="U73" i="13"/>
  <c r="U69" i="13"/>
  <c r="U68" i="13"/>
  <c r="U59" i="13"/>
  <c r="U58" i="13"/>
  <c r="U54" i="13"/>
  <c r="U36" i="13"/>
  <c r="U34" i="13"/>
  <c r="U13" i="13"/>
  <c r="U10" i="13"/>
  <c r="U9" i="13"/>
  <c r="U7" i="13"/>
  <c r="U261" i="13"/>
  <c r="U252" i="13"/>
  <c r="U246" i="13"/>
  <c r="U236" i="13"/>
  <c r="U219" i="13"/>
  <c r="U212" i="13"/>
  <c r="U177" i="13"/>
  <c r="U169" i="13"/>
  <c r="U142" i="13"/>
  <c r="U134" i="13"/>
  <c r="U126" i="13"/>
  <c r="U96" i="13"/>
  <c r="U95" i="13"/>
  <c r="U93" i="13"/>
  <c r="U86" i="13"/>
  <c r="U72" i="13"/>
  <c r="U71" i="13"/>
  <c r="U67" i="13"/>
  <c r="U66" i="13"/>
  <c r="U48" i="13"/>
  <c r="U44" i="13"/>
  <c r="U43" i="13"/>
  <c r="U42" i="13"/>
  <c r="U41" i="13"/>
  <c r="U33" i="13"/>
  <c r="U28" i="13"/>
  <c r="U27" i="13"/>
  <c r="U21" i="13"/>
  <c r="U20" i="13"/>
  <c r="U12" i="13"/>
  <c r="U11" i="13"/>
  <c r="U254" i="13"/>
  <c r="U233" i="13"/>
  <c r="U198" i="13"/>
  <c r="U174" i="13"/>
  <c r="U147" i="13"/>
  <c r="U146" i="13"/>
  <c r="U127" i="13"/>
  <c r="U119" i="13"/>
  <c r="U118" i="13"/>
  <c r="U111" i="13"/>
  <c r="U84" i="13"/>
  <c r="U63" i="13"/>
  <c r="U62" i="13"/>
  <c r="U56" i="13"/>
  <c r="U55" i="13"/>
  <c r="U52" i="13"/>
  <c r="U31" i="13"/>
  <c r="U24" i="13"/>
  <c r="U253" i="13"/>
  <c r="U223" i="13"/>
  <c r="U209" i="13"/>
  <c r="U197" i="13"/>
  <c r="U178" i="13"/>
  <c r="U154" i="13"/>
  <c r="U139" i="13"/>
  <c r="U117" i="13"/>
  <c r="U110" i="13"/>
  <c r="U100" i="13"/>
  <c r="U38" i="13"/>
  <c r="U23" i="13"/>
  <c r="U271" i="13"/>
  <c r="U214" i="13"/>
  <c r="U208" i="13"/>
  <c r="U145" i="13"/>
  <c r="U144" i="13"/>
  <c r="U138" i="13"/>
  <c r="U116" i="13"/>
  <c r="U92" i="13"/>
  <c r="U91" i="13"/>
  <c r="U4" i="13"/>
  <c r="U263" i="13"/>
  <c r="U249" i="13"/>
  <c r="U248" i="13"/>
  <c r="U238" i="13"/>
  <c r="U222" i="13"/>
  <c r="U213" i="13"/>
  <c r="U207" i="13"/>
  <c r="U196" i="13"/>
  <c r="U195" i="13"/>
  <c r="U194" i="13"/>
  <c r="U173" i="13"/>
  <c r="U163" i="13"/>
  <c r="U162" i="13"/>
  <c r="U137" i="13"/>
  <c r="U115" i="13"/>
  <c r="U109" i="13"/>
  <c r="U108" i="13"/>
  <c r="U107" i="13"/>
  <c r="U83" i="13"/>
  <c r="U76" i="13"/>
  <c r="U46" i="13"/>
  <c r="U8" i="13"/>
  <c r="N9" i="13"/>
  <c r="N219" i="13"/>
  <c r="N187" i="13"/>
  <c r="N193" i="13"/>
  <c r="N161" i="13"/>
  <c r="N140" i="13"/>
  <c r="N139" i="13"/>
  <c r="N134" i="13"/>
  <c r="N133" i="13"/>
  <c r="N131" i="13"/>
  <c r="N126" i="13"/>
  <c r="N125" i="13"/>
  <c r="N115" i="13"/>
  <c r="N105" i="13"/>
  <c r="N102" i="13"/>
  <c r="N94" i="13"/>
  <c r="N91" i="13"/>
  <c r="N90" i="13"/>
  <c r="N82" i="13"/>
  <c r="N72" i="13"/>
  <c r="N70" i="13"/>
  <c r="N48" i="13"/>
  <c r="N38" i="13"/>
  <c r="N14" i="13"/>
  <c r="N13" i="13"/>
  <c r="N8" i="13"/>
  <c r="N7" i="13"/>
  <c r="N245" i="13"/>
  <c r="N229" i="13"/>
  <c r="N226" i="13"/>
  <c r="N212" i="13"/>
  <c r="N211" i="13"/>
  <c r="N200" i="13"/>
  <c r="N177" i="13"/>
  <c r="N170" i="13"/>
  <c r="N145" i="13"/>
  <c r="N144" i="13"/>
  <c r="N132" i="13"/>
  <c r="N121" i="13"/>
  <c r="N114" i="13"/>
  <c r="N113" i="13"/>
  <c r="N112" i="13"/>
  <c r="N111" i="13"/>
  <c r="N104" i="13"/>
  <c r="N93" i="13"/>
  <c r="N89" i="13"/>
  <c r="N71" i="13"/>
  <c r="N69" i="13"/>
  <c r="N66" i="13"/>
  <c r="N65" i="13"/>
  <c r="N64" i="13"/>
  <c r="N56" i="13"/>
  <c r="N46" i="13"/>
  <c r="N37" i="13"/>
  <c r="N28" i="13"/>
  <c r="N27" i="13"/>
  <c r="N23" i="13"/>
  <c r="N15" i="13"/>
  <c r="N244" i="13"/>
  <c r="N236" i="13"/>
  <c r="N232" i="13"/>
  <c r="N217" i="13"/>
  <c r="N210" i="13"/>
  <c r="N196" i="13"/>
  <c r="N195" i="13"/>
  <c r="N192" i="13"/>
  <c r="N186" i="13"/>
  <c r="N176" i="13"/>
  <c r="N158" i="13"/>
  <c r="N138" i="13"/>
  <c r="N45" i="13"/>
  <c r="N228" i="13"/>
  <c r="N215" i="13"/>
  <c r="N205" i="13"/>
  <c r="N190" i="13"/>
  <c r="N77" i="13"/>
  <c r="N68" i="13"/>
  <c r="N33" i="13"/>
  <c r="N26" i="13"/>
  <c r="N130" i="13"/>
  <c r="N129" i="13"/>
  <c r="N117" i="13"/>
  <c r="N108" i="13"/>
  <c r="N54" i="13"/>
  <c r="N32" i="13"/>
  <c r="N25" i="13"/>
  <c r="N18" i="13"/>
  <c r="N17" i="13"/>
  <c r="N238" i="13"/>
  <c r="N220" i="13"/>
  <c r="N204" i="13"/>
  <c r="N183" i="13"/>
  <c r="N157" i="13"/>
  <c r="N147" i="13"/>
  <c r="N98" i="13"/>
  <c r="N76" i="13"/>
  <c r="N58" i="13"/>
  <c r="N53" i="13"/>
  <c r="N52" i="13"/>
  <c r="N31" i="13"/>
  <c r="N24" i="13"/>
  <c r="N218" i="13"/>
  <c r="N214" i="13"/>
  <c r="N208" i="13"/>
  <c r="N189" i="13"/>
  <c r="N184" i="13"/>
  <c r="N178" i="13"/>
  <c r="N164" i="13"/>
  <c r="N124" i="13"/>
  <c r="N97" i="13"/>
  <c r="N92" i="13"/>
  <c r="N75" i="13"/>
  <c r="N74" i="13"/>
  <c r="N57" i="13"/>
  <c r="N51" i="13"/>
  <c r="N50" i="13"/>
  <c r="N49" i="13"/>
  <c r="M362" i="5"/>
  <c r="L362" i="5"/>
  <c r="K362" i="5"/>
  <c r="J362" i="5"/>
  <c r="K361" i="5"/>
  <c r="L361" i="5"/>
  <c r="M361" i="5"/>
  <c r="J361" i="5"/>
  <c r="K360" i="5"/>
  <c r="L360" i="5"/>
  <c r="M360" i="5"/>
  <c r="J360" i="5"/>
  <c r="K359" i="5"/>
  <c r="L359" i="5"/>
  <c r="M359" i="5"/>
  <c r="J359" i="5"/>
  <c r="BR258" i="5"/>
  <c r="BR257" i="5"/>
  <c r="BR251" i="5"/>
  <c r="BR248" i="5"/>
  <c r="BR246" i="5"/>
  <c r="BR226" i="5"/>
  <c r="BR208" i="5"/>
  <c r="BR200" i="5"/>
  <c r="BR138" i="5"/>
  <c r="BR137" i="5"/>
  <c r="BR181" i="5"/>
  <c r="BR164" i="5"/>
  <c r="BR150" i="5"/>
  <c r="BR149" i="5"/>
  <c r="BR128" i="5"/>
  <c r="BR123" i="5"/>
  <c r="BR81" i="5"/>
  <c r="BR63" i="5"/>
  <c r="BR62" i="5"/>
  <c r="BR48" i="5"/>
  <c r="BR25" i="5"/>
  <c r="BR186" i="5"/>
  <c r="BR178" i="5"/>
  <c r="BR161" i="5"/>
  <c r="BR168" i="5"/>
  <c r="BR109" i="5"/>
  <c r="BR108" i="5"/>
  <c r="BR73" i="5"/>
  <c r="BR244" i="5"/>
  <c r="BR167" i="5"/>
  <c r="BR160" i="5"/>
  <c r="BR114" i="5"/>
  <c r="BR111" i="5"/>
  <c r="BR102" i="5"/>
  <c r="BR89" i="5"/>
  <c r="BR83" i="5"/>
  <c r="BR68" i="5"/>
  <c r="BR67" i="5"/>
  <c r="BR66" i="5"/>
  <c r="BR49" i="5"/>
  <c r="BR42" i="5"/>
  <c r="BR39" i="5"/>
  <c r="BR37" i="5"/>
  <c r="BR34" i="5"/>
  <c r="BR28" i="5"/>
  <c r="BR15" i="5"/>
  <c r="BR8" i="5"/>
  <c r="BR256" i="5"/>
  <c r="BR250" i="5"/>
  <c r="BR206" i="5"/>
  <c r="BR201" i="5"/>
  <c r="BR195" i="5"/>
  <c r="BR159" i="5"/>
  <c r="BR146" i="5"/>
  <c r="BR129" i="5"/>
  <c r="BR145" i="5"/>
  <c r="BR107" i="5"/>
  <c r="BR95" i="5"/>
  <c r="BR12" i="5"/>
  <c r="BR7" i="5"/>
  <c r="BR243" i="5"/>
  <c r="BR240" i="5"/>
  <c r="BR239" i="5"/>
  <c r="BR228" i="5"/>
  <c r="BR224" i="5"/>
  <c r="BR216" i="5"/>
  <c r="BR141" i="5"/>
  <c r="BR118" i="5"/>
  <c r="BR41" i="5"/>
  <c r="BR27" i="5"/>
  <c r="BR26" i="5"/>
  <c r="BR11" i="5"/>
  <c r="BK345" i="5"/>
  <c r="BK336" i="5"/>
  <c r="BK329" i="5"/>
  <c r="BK319" i="5"/>
  <c r="BK300" i="5"/>
  <c r="BK282" i="5"/>
  <c r="BK274" i="5"/>
  <c r="BK261" i="5"/>
  <c r="BK260" i="5"/>
  <c r="BK230" i="5"/>
  <c r="BK198" i="5"/>
  <c r="BK174" i="5"/>
  <c r="BK173" i="5"/>
  <c r="BK172" i="5"/>
  <c r="BK171" i="5"/>
  <c r="BK154" i="5"/>
  <c r="BK153" i="5"/>
  <c r="BK152" i="5"/>
  <c r="BK123" i="5"/>
  <c r="BK99" i="5"/>
  <c r="BK98" i="5"/>
  <c r="BK62" i="5"/>
  <c r="BK61" i="5"/>
  <c r="BD314" i="5"/>
  <c r="BD293" i="5"/>
  <c r="BD253" i="5"/>
  <c r="BD238" i="5"/>
  <c r="BD218" i="5"/>
  <c r="BD9" i="5"/>
  <c r="BD4" i="5"/>
  <c r="BD334" i="5"/>
  <c r="BD333" i="5"/>
  <c r="BD325" i="5"/>
  <c r="BD324" i="5"/>
  <c r="BD237" i="5"/>
  <c r="BD217" i="5"/>
  <c r="BD189" i="5"/>
  <c r="BD138" i="5"/>
  <c r="BD122" i="5"/>
  <c r="BD111" i="5"/>
  <c r="BD110" i="5"/>
  <c r="BD109" i="5"/>
  <c r="BD75" i="5"/>
  <c r="BD367" i="5"/>
  <c r="BD323" i="5"/>
  <c r="BD292" i="5"/>
  <c r="BD176" i="5"/>
  <c r="BD155" i="5"/>
  <c r="BD137" i="5"/>
  <c r="BD121" i="5"/>
  <c r="BD89" i="5"/>
  <c r="BD88" i="5"/>
  <c r="BD363" i="5"/>
  <c r="BD280" i="5"/>
  <c r="BD252" i="5"/>
  <c r="BD236" i="5"/>
  <c r="BD199" i="5"/>
  <c r="BD188" i="5"/>
  <c r="BD175" i="5"/>
  <c r="BD174" i="5"/>
  <c r="BD136" i="5"/>
  <c r="BD135" i="5"/>
  <c r="BD119" i="5"/>
  <c r="BD97" i="5"/>
  <c r="BD87" i="5"/>
  <c r="BD86" i="5"/>
  <c r="BD85" i="5"/>
  <c r="BD73" i="5"/>
  <c r="BD59" i="5"/>
  <c r="BD34" i="5"/>
  <c r="BD33" i="5"/>
  <c r="BD17" i="5"/>
  <c r="BD16" i="5"/>
  <c r="BD364" i="5"/>
  <c r="BD346" i="5"/>
  <c r="BD345" i="5"/>
  <c r="BD344" i="5"/>
  <c r="BD343" i="5"/>
  <c r="BD316" i="5"/>
  <c r="BD311" i="5"/>
  <c r="BD233" i="5"/>
  <c r="BD232" i="5"/>
  <c r="BD203" i="5"/>
  <c r="BD192" i="5"/>
  <c r="BD191" i="5"/>
  <c r="BD185" i="5"/>
  <c r="BD184" i="5"/>
  <c r="BD173" i="5"/>
  <c r="BD96" i="5"/>
  <c r="BD55" i="5"/>
  <c r="BD44" i="5"/>
  <c r="BD278" i="5"/>
  <c r="BD263" i="5"/>
  <c r="BD214" i="5"/>
  <c r="BD213" i="5"/>
  <c r="BD151" i="5"/>
  <c r="BD134" i="5"/>
  <c r="BD3" i="5"/>
  <c r="AW337" i="5"/>
  <c r="AW327" i="5"/>
  <c r="AW296" i="5"/>
  <c r="AW278" i="5"/>
  <c r="AW258" i="5"/>
  <c r="AW177" i="5"/>
  <c r="AW144" i="5"/>
  <c r="AW132" i="5"/>
  <c r="AW129" i="5"/>
  <c r="AW119" i="5"/>
  <c r="AW82" i="5"/>
  <c r="AW72" i="5"/>
  <c r="AW71" i="5"/>
  <c r="AW61" i="5"/>
  <c r="AW60" i="5"/>
  <c r="AW59" i="5"/>
  <c r="AW39" i="5"/>
  <c r="AW28" i="5"/>
  <c r="AW24" i="5"/>
  <c r="AW18" i="5"/>
  <c r="AW14" i="5"/>
  <c r="AW9" i="5"/>
  <c r="AW4" i="5"/>
  <c r="AP336" i="5"/>
  <c r="AP302" i="5"/>
  <c r="AP259" i="5"/>
  <c r="AP252" i="5"/>
  <c r="AP240" i="5"/>
  <c r="AP238" i="5"/>
  <c r="AP209" i="5"/>
  <c r="AP171" i="5"/>
  <c r="AP161" i="5"/>
  <c r="AP142" i="5"/>
  <c r="AP163" i="5"/>
  <c r="AP123" i="5"/>
  <c r="AP122" i="5"/>
  <c r="AP121" i="5"/>
  <c r="AP90" i="5"/>
  <c r="AP70" i="5"/>
  <c r="AP57" i="5"/>
  <c r="AP53" i="5"/>
  <c r="AP48" i="5"/>
  <c r="AP47" i="5"/>
  <c r="AP45" i="5"/>
  <c r="AP35" i="5"/>
  <c r="AP31" i="5"/>
  <c r="AP21" i="5"/>
  <c r="AI299" i="5"/>
  <c r="AI267" i="5"/>
  <c r="AI266" i="5"/>
  <c r="AI240" i="5"/>
  <c r="AI225" i="5"/>
  <c r="AI203" i="5"/>
  <c r="AI189" i="5"/>
  <c r="AI188" i="5"/>
  <c r="AI177" i="5"/>
  <c r="AI176" i="5"/>
  <c r="AI171" i="5"/>
  <c r="AI157" i="5"/>
  <c r="AI122" i="5"/>
  <c r="AI114" i="5"/>
  <c r="AI113" i="5"/>
  <c r="AI112" i="5"/>
  <c r="AI90" i="5"/>
  <c r="AI89" i="5"/>
  <c r="AI62" i="5"/>
  <c r="AI61" i="5"/>
  <c r="AI60" i="5"/>
  <c r="AI21" i="5"/>
  <c r="AI20" i="5"/>
  <c r="AB263" i="5"/>
  <c r="AB262" i="5"/>
  <c r="AB245" i="5"/>
  <c r="AB227" i="5"/>
  <c r="AB216" i="5"/>
  <c r="AB215" i="5"/>
  <c r="AB209" i="5"/>
  <c r="AB208" i="5"/>
  <c r="AB195" i="5"/>
  <c r="AB194" i="5"/>
  <c r="AB180" i="5"/>
  <c r="AB171" i="5"/>
  <c r="AB170" i="5"/>
  <c r="AB168" i="5"/>
  <c r="AB167" i="5"/>
  <c r="AB169" i="5"/>
  <c r="AB166" i="5"/>
  <c r="AB146" i="5"/>
  <c r="AB122" i="5"/>
  <c r="AB120" i="5"/>
  <c r="AB119" i="5"/>
  <c r="AB112" i="5"/>
  <c r="AB111" i="5"/>
  <c r="AB91" i="5"/>
  <c r="AB78" i="5"/>
  <c r="AB72" i="5"/>
  <c r="AB70" i="5"/>
  <c r="AB54" i="5"/>
  <c r="AB43" i="5"/>
  <c r="AB34" i="5"/>
  <c r="AB21" i="5"/>
  <c r="U264" i="5"/>
  <c r="U259" i="5"/>
  <c r="U257" i="5"/>
  <c r="U207" i="5"/>
  <c r="U183" i="5"/>
  <c r="U167" i="5"/>
  <c r="U156" i="5"/>
  <c r="U134" i="5"/>
  <c r="U113" i="5"/>
  <c r="U110" i="5"/>
  <c r="U100" i="5"/>
  <c r="U94" i="5"/>
  <c r="U79" i="5"/>
  <c r="U70" i="5"/>
  <c r="U69" i="5"/>
  <c r="U25" i="5"/>
  <c r="U312" i="5"/>
  <c r="U251" i="5"/>
  <c r="U176" i="5"/>
  <c r="U173" i="5"/>
  <c r="U258" i="5"/>
  <c r="U220" i="5"/>
  <c r="U271" i="5"/>
  <c r="U155" i="5"/>
  <c r="U46" i="5"/>
  <c r="U166" i="5"/>
  <c r="U294" i="5"/>
  <c r="U219" i="5"/>
  <c r="U314" i="5"/>
  <c r="U287" i="5"/>
  <c r="U77" i="5"/>
  <c r="U215" i="5"/>
  <c r="U49" i="5"/>
  <c r="U210" i="5"/>
  <c r="U286" i="5"/>
  <c r="U99" i="5"/>
  <c r="U95" i="5"/>
  <c r="U133" i="5"/>
  <c r="U5" i="5"/>
  <c r="U14" i="5"/>
  <c r="U125" i="5"/>
  <c r="U13" i="5"/>
  <c r="U122" i="5"/>
  <c r="U59" i="5"/>
  <c r="U30" i="5"/>
  <c r="U45" i="5"/>
  <c r="U38" i="5"/>
  <c r="U198" i="5"/>
  <c r="BR255" i="5"/>
  <c r="BR254" i="5"/>
  <c r="BR253" i="5"/>
  <c r="BR215" i="5"/>
  <c r="BR198" i="5"/>
  <c r="BR185" i="5"/>
  <c r="BR135" i="5"/>
  <c r="BR177" i="5"/>
  <c r="BR144" i="5"/>
  <c r="BR127" i="5"/>
  <c r="BR101" i="5"/>
  <c r="BR85" i="5"/>
  <c r="BR72" i="5"/>
  <c r="BR38" i="5"/>
  <c r="BR220" i="5"/>
  <c r="BR183" i="5"/>
  <c r="BR176" i="5"/>
  <c r="BR140" i="5"/>
  <c r="BR100" i="5"/>
  <c r="BR82" i="5"/>
  <c r="BR79" i="5"/>
  <c r="BR249" i="5"/>
  <c r="BR233" i="5"/>
  <c r="BR223" i="5"/>
  <c r="BR214" i="5"/>
  <c r="BR212" i="5"/>
  <c r="BR184" i="5"/>
  <c r="BR182" i="5"/>
  <c r="BR166" i="5"/>
  <c r="BR158" i="5"/>
  <c r="BR152" i="5"/>
  <c r="BR143" i="5"/>
  <c r="BR139" i="5"/>
  <c r="BR134" i="5"/>
  <c r="BR133" i="5"/>
  <c r="BR126" i="5"/>
  <c r="BR124" i="5"/>
  <c r="BR117" i="5"/>
  <c r="BR113" i="5"/>
  <c r="BR106" i="5"/>
  <c r="BR105" i="5"/>
  <c r="BR104" i="5"/>
  <c r="BR94" i="5"/>
  <c r="BR93" i="5"/>
  <c r="BR90" i="5"/>
  <c r="BR65" i="5"/>
  <c r="BR53" i="5"/>
  <c r="BR52" i="5"/>
  <c r="BR51" i="5"/>
  <c r="BR46" i="5"/>
  <c r="BR45" i="5"/>
  <c r="BR40" i="5"/>
  <c r="BR36" i="5"/>
  <c r="BR33" i="5"/>
  <c r="BR22" i="5"/>
  <c r="BR6" i="5"/>
  <c r="BR5" i="5"/>
  <c r="BK270" i="5"/>
  <c r="BK223" i="5"/>
  <c r="BK208" i="5"/>
  <c r="BK165" i="5"/>
  <c r="BK94" i="5"/>
  <c r="BK78" i="5"/>
  <c r="BK17" i="5"/>
  <c r="BK11" i="5"/>
  <c r="BK278" i="5"/>
  <c r="BK246" i="5"/>
  <c r="BK238" i="5"/>
  <c r="BK145" i="5"/>
  <c r="BK144" i="5"/>
  <c r="BK137" i="5"/>
  <c r="BK136" i="5"/>
  <c r="BK127" i="5"/>
  <c r="BK126" i="5"/>
  <c r="BK104" i="5"/>
  <c r="BK100" i="5"/>
  <c r="BK320" i="5"/>
  <c r="BK311" i="5"/>
  <c r="BK308" i="5"/>
  <c r="BK307" i="5"/>
  <c r="BK277" i="5"/>
  <c r="BK269" i="5"/>
  <c r="BK263" i="5"/>
  <c r="BK237" i="5"/>
  <c r="BK236" i="5"/>
  <c r="BK235" i="5"/>
  <c r="BK234" i="5"/>
  <c r="BK233" i="5"/>
  <c r="BK222" i="5"/>
  <c r="BK221" i="5"/>
  <c r="BK220" i="5"/>
  <c r="BK207" i="5"/>
  <c r="BK206" i="5"/>
  <c r="BK205" i="5"/>
  <c r="BK188" i="5"/>
  <c r="BK175" i="5"/>
  <c r="BK164" i="5"/>
  <c r="BK143" i="5"/>
  <c r="BK114" i="5"/>
  <c r="BK113" i="5"/>
  <c r="BK93" i="5"/>
  <c r="BK77" i="5"/>
  <c r="BK76" i="5"/>
  <c r="BK75" i="5"/>
  <c r="BK65" i="5"/>
  <c r="BK28" i="5"/>
  <c r="BK16" i="5"/>
  <c r="BD370" i="5"/>
  <c r="BD104" i="5"/>
  <c r="BD13" i="5"/>
  <c r="BD210" i="5"/>
  <c r="BD144" i="5"/>
  <c r="BD40" i="5"/>
  <c r="BD244" i="5"/>
  <c r="BD51" i="5"/>
  <c r="BD65" i="5"/>
  <c r="BD362" i="5"/>
  <c r="BD337" i="5"/>
  <c r="BD19" i="5"/>
  <c r="BD305" i="5"/>
  <c r="BD80" i="5"/>
  <c r="BD358" i="5"/>
  <c r="BD330" i="5"/>
  <c r="BD243" i="5"/>
  <c r="BD227" i="5"/>
  <c r="BD226" i="5"/>
  <c r="BD225" i="5"/>
  <c r="BD209" i="5"/>
  <c r="BD130" i="5"/>
  <c r="BD129" i="5"/>
  <c r="BD99" i="5"/>
  <c r="BD353" i="5"/>
  <c r="BD319" i="5"/>
  <c r="BD304" i="5"/>
  <c r="BD303" i="5"/>
  <c r="BD302" i="5"/>
  <c r="BD301" i="5"/>
  <c r="BD273" i="5"/>
  <c r="BD272" i="5"/>
  <c r="BD271" i="5"/>
  <c r="BD270" i="5"/>
  <c r="BD259" i="5"/>
  <c r="BD258" i="5"/>
  <c r="BD242" i="5"/>
  <c r="BD241" i="5"/>
  <c r="BD240" i="5"/>
  <c r="BD224" i="5"/>
  <c r="BD223" i="5"/>
  <c r="BD222" i="5"/>
  <c r="BD208" i="5"/>
  <c r="BD194" i="5"/>
  <c r="BD193" i="5"/>
  <c r="BD180" i="5"/>
  <c r="BD162" i="5"/>
  <c r="BD128" i="5"/>
  <c r="BD127" i="5"/>
  <c r="BD115" i="5"/>
  <c r="BD103" i="5"/>
  <c r="BD92" i="5"/>
  <c r="AW187" i="5"/>
  <c r="AW149" i="5"/>
  <c r="AW134" i="5"/>
  <c r="AW121" i="5"/>
  <c r="AW120" i="5"/>
  <c r="AW85" i="5"/>
  <c r="AW78" i="5"/>
  <c r="AW64" i="5"/>
  <c r="AW57" i="5"/>
  <c r="AW224" i="5"/>
  <c r="AW186" i="5"/>
  <c r="AW201" i="5"/>
  <c r="AW89" i="5"/>
  <c r="AW50" i="5"/>
  <c r="AW342" i="5"/>
  <c r="AW322" i="5"/>
  <c r="AW321" i="5"/>
  <c r="AW284" i="5"/>
  <c r="AW283" i="5"/>
  <c r="AW282" i="5"/>
  <c r="AW264" i="5"/>
  <c r="AW263" i="5"/>
  <c r="AW262" i="5"/>
  <c r="AW238" i="5"/>
  <c r="AW223" i="5"/>
  <c r="AW222" i="5"/>
  <c r="AW221" i="5"/>
  <c r="AW220" i="5"/>
  <c r="AW219" i="5"/>
  <c r="AW207" i="5"/>
  <c r="AW206" i="5"/>
  <c r="AW205" i="5"/>
  <c r="AW185" i="5"/>
  <c r="AW184" i="5"/>
  <c r="AW165" i="5"/>
  <c r="AW164" i="5"/>
  <c r="AW133" i="5"/>
  <c r="AW112" i="5"/>
  <c r="AW95" i="5"/>
  <c r="AW84" i="5"/>
  <c r="AW77" i="5"/>
  <c r="AW56" i="5"/>
  <c r="AW46" i="5"/>
  <c r="AP317" i="5"/>
  <c r="AP272" i="5"/>
  <c r="AP262" i="5"/>
  <c r="AP261" i="5"/>
  <c r="AP256" i="5"/>
  <c r="AP219" i="5"/>
  <c r="AP218" i="5"/>
  <c r="AP217" i="5"/>
  <c r="AP211" i="5"/>
  <c r="AP203" i="5"/>
  <c r="AP175" i="5"/>
  <c r="AP166" i="5"/>
  <c r="AP108" i="5"/>
  <c r="AP62" i="5"/>
  <c r="AP50" i="5"/>
  <c r="AP306" i="5"/>
  <c r="AP268" i="5"/>
  <c r="AP243" i="5"/>
  <c r="AP329" i="5"/>
  <c r="AP328" i="5"/>
  <c r="AP327" i="5"/>
  <c r="AP242" i="5"/>
  <c r="AP191" i="5"/>
  <c r="AP132" i="5"/>
  <c r="AP131" i="5"/>
  <c r="AP73" i="5"/>
  <c r="AP72" i="5"/>
  <c r="AP67" i="5"/>
  <c r="AP66" i="5"/>
  <c r="AP18" i="5"/>
  <c r="AP9" i="5"/>
  <c r="AP312" i="5"/>
  <c r="AP311" i="5"/>
  <c r="AP305" i="5"/>
  <c r="AP300" i="5"/>
  <c r="AP290" i="5"/>
  <c r="AP284" i="5"/>
  <c r="AP283" i="5"/>
  <c r="AP282" i="5"/>
  <c r="AP271" i="5"/>
  <c r="AP267" i="5"/>
  <c r="AP251" i="5"/>
  <c r="AP250" i="5"/>
  <c r="AP235" i="5"/>
  <c r="AP232" i="5"/>
  <c r="AP228" i="5"/>
  <c r="AP227" i="5"/>
  <c r="AP216" i="5"/>
  <c r="AP202" i="5"/>
  <c r="AP197" i="5"/>
  <c r="AP190" i="5"/>
  <c r="AP187" i="5"/>
  <c r="AP186" i="5"/>
  <c r="AP174" i="5"/>
  <c r="AP156" i="5"/>
  <c r="AP147" i="5"/>
  <c r="AP130" i="5"/>
  <c r="AP127" i="5"/>
  <c r="AP126" i="5"/>
  <c r="AP125" i="5"/>
  <c r="AP117" i="5"/>
  <c r="AP107" i="5"/>
  <c r="AP106" i="5"/>
  <c r="AP82" i="5"/>
  <c r="AP61" i="5"/>
  <c r="AP60" i="5"/>
  <c r="AP26" i="5"/>
  <c r="AI302" i="5"/>
  <c r="AI243" i="5"/>
  <c r="AI218" i="5"/>
  <c r="AI212" i="5"/>
  <c r="AI184" i="5"/>
  <c r="AI164" i="5"/>
  <c r="AI163" i="5"/>
  <c r="AI144" i="5"/>
  <c r="AI116" i="5"/>
  <c r="AI105" i="5"/>
  <c r="AI86" i="5"/>
  <c r="AI68" i="5"/>
  <c r="AI9" i="5"/>
  <c r="AI276" i="5"/>
  <c r="AI257" i="5"/>
  <c r="AI196" i="5"/>
  <c r="AI175" i="5"/>
  <c r="AI104" i="5"/>
  <c r="AI36" i="5"/>
  <c r="AI301" i="5"/>
  <c r="AI285" i="5"/>
  <c r="AI256" i="5"/>
  <c r="AI255" i="5"/>
  <c r="AI230" i="5"/>
  <c r="AI229" i="5"/>
  <c r="AI217" i="5"/>
  <c r="AI211" i="5"/>
  <c r="AI195" i="5"/>
  <c r="AI183" i="5"/>
  <c r="AI182" i="5"/>
  <c r="AI162" i="5"/>
  <c r="AI161" i="5"/>
  <c r="AI150" i="5"/>
  <c r="AI136" i="5"/>
  <c r="AI127" i="5"/>
  <c r="AI109" i="5"/>
  <c r="AI103" i="5"/>
  <c r="AI102" i="5"/>
  <c r="AI96" i="5"/>
  <c r="AI85" i="5"/>
  <c r="AI84" i="5"/>
  <c r="AI56" i="5"/>
  <c r="AI46" i="5"/>
  <c r="AI33" i="5"/>
  <c r="AB267" i="5"/>
  <c r="AB234" i="5"/>
  <c r="AB129" i="5"/>
  <c r="AB25" i="5"/>
  <c r="AB16" i="5"/>
  <c r="AB15" i="5"/>
  <c r="AB200" i="5"/>
  <c r="AB128" i="5"/>
  <c r="AB114" i="5"/>
  <c r="AB66" i="5"/>
  <c r="AB36" i="5"/>
  <c r="AB283" i="5"/>
  <c r="AB282" i="5"/>
  <c r="AB281" i="5"/>
  <c r="AB278" i="5"/>
  <c r="AB257" i="5"/>
  <c r="AB256" i="5"/>
  <c r="AB255" i="5"/>
  <c r="AB241" i="5"/>
  <c r="AB240" i="5"/>
  <c r="AB233" i="5"/>
  <c r="AB232" i="5"/>
  <c r="AB199" i="5"/>
  <c r="AB185" i="5"/>
  <c r="AB176" i="5"/>
  <c r="AB161" i="5"/>
  <c r="AB150" i="5"/>
  <c r="AB149" i="5"/>
  <c r="AB148" i="5"/>
  <c r="AB138" i="5"/>
  <c r="AB113" i="5"/>
  <c r="AB104" i="5"/>
  <c r="AB75" i="5"/>
  <c r="AB74" i="5"/>
  <c r="AB59" i="5"/>
  <c r="AB266" i="5"/>
  <c r="AB254" i="5"/>
  <c r="AB249" i="5"/>
  <c r="AB239" i="5"/>
  <c r="AB238" i="5"/>
  <c r="AB237" i="5"/>
  <c r="AB231" i="5"/>
  <c r="AB230" i="5"/>
  <c r="AB221" i="5"/>
  <c r="AB211" i="5"/>
  <c r="AB210" i="5"/>
  <c r="AB203" i="5"/>
  <c r="AB202" i="5"/>
  <c r="AB198" i="5"/>
  <c r="AB184" i="5"/>
  <c r="AB175" i="5"/>
  <c r="AB174" i="5"/>
  <c r="AB160" i="5"/>
  <c r="AB159" i="5"/>
  <c r="AB158" i="5"/>
  <c r="AB137" i="5"/>
  <c r="AB136" i="5"/>
  <c r="AB135" i="5"/>
  <c r="AB127" i="5"/>
  <c r="AB103" i="5"/>
  <c r="AB102" i="5"/>
  <c r="AB73" i="5"/>
  <c r="AB58" i="5"/>
  <c r="AB57" i="5"/>
  <c r="AB3" i="5"/>
  <c r="U319" i="5"/>
  <c r="U290" i="5"/>
  <c r="U269" i="5"/>
  <c r="U188" i="5"/>
  <c r="U73" i="5"/>
  <c r="U41" i="5"/>
  <c r="U40" i="5"/>
  <c r="U28" i="5"/>
  <c r="U284" i="5"/>
  <c r="U203" i="5"/>
  <c r="U179" i="5"/>
  <c r="U72" i="5"/>
  <c r="U27" i="5"/>
  <c r="U6" i="5"/>
  <c r="U322" i="5"/>
  <c r="U313" i="5"/>
  <c r="U308" i="5"/>
  <c r="U289" i="5"/>
  <c r="U283" i="5"/>
  <c r="U282" i="5"/>
  <c r="U268" i="5"/>
  <c r="U254" i="5"/>
  <c r="U253" i="5"/>
  <c r="U246" i="5"/>
  <c r="U236" i="5"/>
  <c r="U235" i="5"/>
  <c r="U202" i="5"/>
  <c r="U201" i="5"/>
  <c r="U139" i="5"/>
  <c r="U83" i="5"/>
  <c r="U304" i="5"/>
  <c r="U303" i="5"/>
  <c r="U278" i="5"/>
  <c r="U267" i="5"/>
  <c r="U266" i="5"/>
  <c r="U262" i="5"/>
  <c r="U261" i="5"/>
  <c r="U260" i="5"/>
  <c r="U252" i="5"/>
  <c r="U229" i="5"/>
  <c r="U223" i="5"/>
  <c r="U200" i="5"/>
  <c r="U199" i="5"/>
  <c r="U187" i="5"/>
  <c r="U170" i="5"/>
  <c r="U138" i="5"/>
  <c r="U126" i="5"/>
  <c r="U102" i="5"/>
  <c r="U82" i="5"/>
  <c r="U62" i="5"/>
  <c r="U51" i="5"/>
  <c r="U32" i="5"/>
  <c r="U26" i="5"/>
  <c r="N352" i="5"/>
  <c r="N344" i="5"/>
  <c r="N343" i="5"/>
  <c r="N335" i="5"/>
  <c r="N321" i="5"/>
  <c r="N312" i="5"/>
  <c r="N269" i="5"/>
  <c r="N256" i="5"/>
  <c r="N251" i="5"/>
  <c r="N236" i="5"/>
  <c r="N235" i="5"/>
  <c r="N234" i="5"/>
  <c r="N177" i="5"/>
  <c r="N233" i="5"/>
  <c r="N208" i="5"/>
  <c r="N196" i="5"/>
  <c r="N186" i="5"/>
  <c r="N166" i="5"/>
  <c r="N149" i="5"/>
  <c r="N124" i="5"/>
  <c r="N104" i="5"/>
  <c r="N69" i="5"/>
  <c r="N61" i="5"/>
  <c r="N49" i="5"/>
  <c r="N358" i="5"/>
  <c r="N357" i="5"/>
  <c r="N356" i="5"/>
  <c r="N355" i="5"/>
  <c r="N320" i="5"/>
  <c r="N310" i="5"/>
  <c r="N299" i="5"/>
  <c r="N286" i="5"/>
  <c r="N283" i="5"/>
  <c r="N250" i="5"/>
  <c r="N206" i="5"/>
  <c r="N205" i="5"/>
  <c r="N194" i="5"/>
  <c r="N185" i="5"/>
  <c r="N159" i="5"/>
  <c r="N152" i="5"/>
  <c r="N151" i="5"/>
  <c r="N133" i="5"/>
  <c r="N128" i="5"/>
  <c r="N125" i="5"/>
  <c r="N123" i="5"/>
  <c r="N103" i="5"/>
  <c r="N99" i="5"/>
  <c r="N98" i="5"/>
  <c r="N97" i="5"/>
  <c r="N95" i="5"/>
  <c r="N94" i="5"/>
  <c r="N89" i="5"/>
  <c r="N85" i="5"/>
  <c r="N75" i="5"/>
  <c r="N64" i="5"/>
  <c r="N48" i="5"/>
  <c r="N47" i="5"/>
  <c r="N36" i="5"/>
  <c r="N29" i="5"/>
  <c r="N20" i="5"/>
  <c r="N354" i="5"/>
  <c r="N353" i="5"/>
  <c r="N351" i="5"/>
  <c r="N347" i="5"/>
  <c r="N346" i="5"/>
  <c r="N342" i="5"/>
  <c r="N334" i="5"/>
  <c r="N328" i="5"/>
  <c r="N327" i="5"/>
  <c r="N324" i="5"/>
  <c r="N323" i="5"/>
  <c r="N322" i="5"/>
  <c r="N309" i="5"/>
  <c r="N295" i="5"/>
  <c r="N294" i="5"/>
  <c r="N282" i="5"/>
  <c r="N267" i="5"/>
  <c r="N249" i="5"/>
  <c r="N248" i="5"/>
  <c r="N238" i="5"/>
  <c r="N232" i="5"/>
  <c r="N224" i="5"/>
  <c r="N214" i="5"/>
  <c r="N209" i="5"/>
  <c r="N204" i="5"/>
  <c r="N184" i="5"/>
  <c r="N176" i="5"/>
  <c r="N164" i="5"/>
  <c r="N126" i="5"/>
  <c r="N112" i="5"/>
  <c r="N102" i="5"/>
  <c r="N74" i="5"/>
  <c r="N68" i="5"/>
  <c r="N338" i="5"/>
  <c r="N337" i="5"/>
  <c r="N331" i="5"/>
  <c r="N330" i="5"/>
  <c r="N326" i="5"/>
  <c r="N306" i="5"/>
  <c r="N305" i="5"/>
  <c r="N304" i="5"/>
  <c r="N303" i="5"/>
  <c r="N288" i="5"/>
  <c r="N287" i="5"/>
  <c r="N279" i="5"/>
  <c r="N278" i="5"/>
  <c r="N277" i="5"/>
  <c r="N276" i="5"/>
  <c r="N259" i="5"/>
  <c r="N258" i="5"/>
  <c r="N253" i="5"/>
  <c r="N229" i="5"/>
  <c r="N228" i="5"/>
  <c r="N227" i="5"/>
  <c r="N226" i="5"/>
  <c r="N221" i="5"/>
  <c r="N220" i="5"/>
  <c r="N219" i="5"/>
  <c r="N210" i="5"/>
  <c r="N201" i="5"/>
  <c r="N200" i="5"/>
  <c r="N199" i="5"/>
  <c r="N180" i="5"/>
  <c r="N179" i="5"/>
  <c r="N169" i="5"/>
  <c r="N162" i="5"/>
  <c r="N161" i="5"/>
  <c r="N154" i="5"/>
  <c r="N153" i="5"/>
  <c r="N150" i="5"/>
  <c r="N142" i="5"/>
  <c r="N141" i="5"/>
  <c r="N131" i="5"/>
  <c r="N118" i="5"/>
  <c r="N117" i="5"/>
  <c r="N116" i="5"/>
  <c r="N115" i="5"/>
  <c r="N107" i="5"/>
  <c r="N90" i="5"/>
  <c r="N79" i="5"/>
  <c r="N71" i="5"/>
  <c r="N54" i="5"/>
  <c r="N53" i="5"/>
  <c r="N41" i="5"/>
  <c r="N40" i="5"/>
  <c r="N39" i="5"/>
  <c r="N33" i="5"/>
  <c r="N21" i="5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49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BK59" i="20"/>
  <c r="BK60" i="20"/>
  <c r="BK61" i="20"/>
  <c r="BK62" i="20"/>
  <c r="BK63" i="20"/>
  <c r="BK64" i="20"/>
  <c r="BK65" i="20"/>
  <c r="BK66" i="20"/>
  <c r="BK67" i="20"/>
  <c r="BK68" i="20"/>
  <c r="BK69" i="20"/>
  <c r="BK70" i="20"/>
  <c r="BK71" i="20"/>
  <c r="BK72" i="20"/>
  <c r="BK73" i="20"/>
  <c r="BK74" i="20"/>
  <c r="BK75" i="20"/>
  <c r="BK76" i="20"/>
  <c r="BK77" i="20"/>
  <c r="BK58" i="20"/>
  <c r="BD74" i="20"/>
  <c r="BD75" i="20"/>
  <c r="BD76" i="20"/>
  <c r="BD77" i="20"/>
  <c r="BD78" i="20"/>
  <c r="BD79" i="20"/>
  <c r="BD80" i="20"/>
  <c r="BD81" i="20"/>
  <c r="BD82" i="20"/>
  <c r="BD83" i="20"/>
  <c r="BD84" i="20"/>
  <c r="BD85" i="20"/>
  <c r="BD86" i="20"/>
  <c r="BD87" i="20"/>
  <c r="BD88" i="20"/>
  <c r="BD89" i="20"/>
  <c r="BD90" i="20"/>
  <c r="BD91" i="20"/>
  <c r="BD92" i="20"/>
  <c r="BD93" i="20"/>
  <c r="BD94" i="20"/>
  <c r="BD95" i="20"/>
  <c r="BD96" i="20"/>
  <c r="BD73" i="20"/>
  <c r="AW66" i="20"/>
  <c r="AW67" i="20"/>
  <c r="AW68" i="20"/>
  <c r="AW69" i="20"/>
  <c r="AW70" i="20"/>
  <c r="AW71" i="20"/>
  <c r="AW72" i="20"/>
  <c r="AW73" i="20"/>
  <c r="AW74" i="20"/>
  <c r="AW75" i="20"/>
  <c r="AW76" i="20"/>
  <c r="AW77" i="20"/>
  <c r="AW78" i="20"/>
  <c r="AW79" i="20"/>
  <c r="AW80" i="20"/>
  <c r="AW81" i="20"/>
  <c r="AW82" i="20"/>
  <c r="AW83" i="20"/>
  <c r="AW84" i="20"/>
  <c r="AW85" i="20"/>
  <c r="AW86" i="20"/>
  <c r="AW87" i="20"/>
  <c r="AW88" i="20"/>
  <c r="AW89" i="20"/>
  <c r="AW90" i="20"/>
  <c r="AW91" i="20"/>
  <c r="AW92" i="20"/>
  <c r="AW93" i="20"/>
  <c r="AW94" i="20"/>
  <c r="AW95" i="20"/>
  <c r="AW96" i="20"/>
  <c r="AW97" i="20"/>
  <c r="AW98" i="20"/>
  <c r="AW65" i="20"/>
  <c r="AP74" i="20"/>
  <c r="AP75" i="20"/>
  <c r="AP76" i="20"/>
  <c r="AP77" i="20"/>
  <c r="AP78" i="20"/>
  <c r="AP79" i="20"/>
  <c r="AP80" i="20"/>
  <c r="AP81" i="20"/>
  <c r="AP82" i="20"/>
  <c r="AP83" i="20"/>
  <c r="AP84" i="20"/>
  <c r="AP85" i="20"/>
  <c r="AP86" i="20"/>
  <c r="AP87" i="20"/>
  <c r="AP88" i="20"/>
  <c r="AP89" i="20"/>
  <c r="AP90" i="20"/>
  <c r="AP91" i="20"/>
  <c r="AP92" i="20"/>
  <c r="AP93" i="20"/>
  <c r="AP94" i="20"/>
  <c r="AP95" i="20"/>
  <c r="AP96" i="20"/>
  <c r="AP97" i="20"/>
  <c r="AP98" i="20"/>
  <c r="AP99" i="20"/>
  <c r="AP100" i="20"/>
  <c r="AP101" i="20"/>
  <c r="AP102" i="20"/>
  <c r="AP73" i="20"/>
  <c r="AI74" i="20"/>
  <c r="AI75" i="20"/>
  <c r="AI76" i="20"/>
  <c r="AI77" i="20"/>
  <c r="AI78" i="20"/>
  <c r="AI79" i="20"/>
  <c r="AI80" i="20"/>
  <c r="AI81" i="20"/>
  <c r="AI82" i="20"/>
  <c r="AI83" i="20"/>
  <c r="AI84" i="20"/>
  <c r="AI85" i="20"/>
  <c r="AI86" i="20"/>
  <c r="AI87" i="20"/>
  <c r="AI88" i="20"/>
  <c r="AI89" i="20"/>
  <c r="AI90" i="20"/>
  <c r="AI91" i="20"/>
  <c r="AI92" i="20"/>
  <c r="AI93" i="20"/>
  <c r="AI94" i="20"/>
  <c r="AI73" i="20"/>
  <c r="AB95" i="20"/>
  <c r="AB69" i="20"/>
  <c r="AB70" i="20"/>
  <c r="AB71" i="20"/>
  <c r="AB72" i="20"/>
  <c r="AB73" i="20"/>
  <c r="AB74" i="20"/>
  <c r="AB75" i="20"/>
  <c r="AB76" i="20"/>
  <c r="AB77" i="20"/>
  <c r="AB78" i="20"/>
  <c r="AB79" i="20"/>
  <c r="AB80" i="20"/>
  <c r="AB81" i="20"/>
  <c r="AB82" i="20"/>
  <c r="AB83" i="20"/>
  <c r="AB84" i="20"/>
  <c r="AB85" i="20"/>
  <c r="AB86" i="20"/>
  <c r="AB87" i="20"/>
  <c r="AB88" i="20"/>
  <c r="AB89" i="20"/>
  <c r="AB90" i="20"/>
  <c r="AB91" i="20"/>
  <c r="AB92" i="20"/>
  <c r="AB93" i="20"/>
  <c r="AB94" i="20"/>
  <c r="AB6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58" i="20"/>
  <c r="N67" i="20"/>
  <c r="N68" i="20"/>
  <c r="N69" i="20"/>
  <c r="N70" i="20"/>
  <c r="N71" i="20"/>
  <c r="N72" i="20"/>
  <c r="N73" i="20"/>
  <c r="N74" i="20"/>
  <c r="N75" i="20"/>
  <c r="N76" i="20"/>
  <c r="N77" i="20"/>
  <c r="N78" i="20"/>
  <c r="N79" i="20"/>
  <c r="N80" i="20"/>
  <c r="N81" i="20"/>
  <c r="N82" i="20"/>
  <c r="N83" i="20"/>
  <c r="N66" i="20"/>
  <c r="G90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64" i="20"/>
  <c r="N18" i="20" l="1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1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7" i="20"/>
  <c r="AB43" i="20"/>
  <c r="AB22" i="20"/>
  <c r="AB23" i="20"/>
  <c r="AB24" i="20"/>
  <c r="AB25" i="20"/>
  <c r="AB26" i="20"/>
  <c r="AB27" i="20"/>
  <c r="AB28" i="20"/>
  <c r="AB29" i="20"/>
  <c r="AB30" i="20"/>
  <c r="AB31" i="20"/>
  <c r="AB32" i="20"/>
  <c r="AB33" i="20"/>
  <c r="AB34" i="20"/>
  <c r="AB35" i="20"/>
  <c r="AB36" i="20"/>
  <c r="AB37" i="20"/>
  <c r="AB38" i="20"/>
  <c r="AB39" i="20"/>
  <c r="AB40" i="20"/>
  <c r="AB41" i="20"/>
  <c r="AB42" i="20"/>
  <c r="AB21" i="20"/>
  <c r="AI26" i="20"/>
  <c r="AI27" i="20"/>
  <c r="AI28" i="20"/>
  <c r="AI29" i="20"/>
  <c r="AI30" i="20"/>
  <c r="AI31" i="20"/>
  <c r="AI32" i="20"/>
  <c r="AI33" i="20"/>
  <c r="AI34" i="20"/>
  <c r="AI35" i="20"/>
  <c r="AI36" i="20"/>
  <c r="AI37" i="20"/>
  <c r="AI38" i="20"/>
  <c r="AI39" i="20"/>
  <c r="AI40" i="20"/>
  <c r="AI41" i="20"/>
  <c r="AI42" i="20"/>
  <c r="AI43" i="20"/>
  <c r="AI44" i="20"/>
  <c r="AI45" i="20"/>
  <c r="AI46" i="20"/>
  <c r="AI47" i="20"/>
  <c r="AI48" i="20"/>
  <c r="AI25" i="20"/>
  <c r="AP22" i="20"/>
  <c r="AP23" i="20"/>
  <c r="AP24" i="20"/>
  <c r="AP25" i="20"/>
  <c r="AP26" i="20"/>
  <c r="AP27" i="20"/>
  <c r="AP28" i="20"/>
  <c r="AP29" i="20"/>
  <c r="AP30" i="20"/>
  <c r="AP31" i="20"/>
  <c r="AP32" i="20"/>
  <c r="AP33" i="20"/>
  <c r="AP34" i="20"/>
  <c r="AP35" i="20"/>
  <c r="AP36" i="20"/>
  <c r="AP37" i="20"/>
  <c r="AP38" i="20"/>
  <c r="AP39" i="20"/>
  <c r="AP40" i="20"/>
  <c r="AP41" i="20"/>
  <c r="AP42" i="20"/>
  <c r="AP43" i="20"/>
  <c r="AP21" i="20"/>
  <c r="AW15" i="20"/>
  <c r="AW16" i="20"/>
  <c r="AW17" i="20"/>
  <c r="AW18" i="20"/>
  <c r="AW19" i="20"/>
  <c r="AW20" i="20"/>
  <c r="AW21" i="20"/>
  <c r="AW22" i="20"/>
  <c r="AW23" i="20"/>
  <c r="AW24" i="20"/>
  <c r="AW25" i="20"/>
  <c r="AW26" i="20"/>
  <c r="AW27" i="20"/>
  <c r="AW28" i="20"/>
  <c r="AW29" i="20"/>
  <c r="AW30" i="20"/>
  <c r="AW31" i="20"/>
  <c r="AW32" i="20"/>
  <c r="AW33" i="20"/>
  <c r="AW34" i="20"/>
  <c r="AW14" i="20"/>
  <c r="BD11" i="20"/>
  <c r="BD12" i="20"/>
  <c r="BD13" i="20"/>
  <c r="BD14" i="20"/>
  <c r="BD15" i="20"/>
  <c r="BD16" i="20"/>
  <c r="BD17" i="20"/>
  <c r="BD18" i="20"/>
  <c r="BD19" i="20"/>
  <c r="BD20" i="20"/>
  <c r="BD21" i="20"/>
  <c r="BD22" i="20"/>
  <c r="BD23" i="20"/>
  <c r="BD24" i="20"/>
  <c r="BD25" i="20"/>
  <c r="BD26" i="20"/>
  <c r="BD27" i="20"/>
  <c r="BD28" i="20"/>
  <c r="BD29" i="20"/>
  <c r="BD30" i="20"/>
  <c r="BD31" i="20"/>
  <c r="BD32" i="20"/>
  <c r="BD10" i="20"/>
  <c r="BK7" i="20"/>
  <c r="BK8" i="20"/>
  <c r="BK9" i="20"/>
  <c r="BK10" i="20"/>
  <c r="BK11" i="20"/>
  <c r="BK12" i="20"/>
  <c r="BK13" i="20"/>
  <c r="BK14" i="20"/>
  <c r="BK15" i="20"/>
  <c r="BK16" i="20"/>
  <c r="BK17" i="20"/>
  <c r="BK18" i="20"/>
  <c r="BK19" i="20"/>
  <c r="BK20" i="20"/>
  <c r="BK21" i="20"/>
  <c r="BK22" i="20"/>
  <c r="BK23" i="20"/>
  <c r="BK24" i="20"/>
  <c r="BK25" i="20"/>
  <c r="BK26" i="20"/>
  <c r="BK6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17" i="20"/>
  <c r="N4" i="18" l="1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N34" i="18"/>
  <c r="N3" i="18"/>
  <c r="G4" i="18"/>
  <c r="G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" i="18"/>
  <c r="N63" i="18"/>
  <c r="N64" i="18"/>
  <c r="N65" i="18"/>
  <c r="N66" i="18"/>
  <c r="N67" i="18"/>
  <c r="N68" i="18"/>
  <c r="N69" i="18"/>
  <c r="N70" i="18"/>
  <c r="N71" i="18"/>
  <c r="N72" i="18"/>
  <c r="N73" i="18"/>
  <c r="N74" i="18"/>
  <c r="N75" i="18"/>
  <c r="N76" i="18"/>
  <c r="N77" i="18"/>
  <c r="N78" i="18"/>
  <c r="N79" i="18"/>
  <c r="N80" i="18"/>
  <c r="N81" i="18"/>
  <c r="N82" i="18"/>
  <c r="N83" i="18"/>
  <c r="N84" i="18"/>
  <c r="N85" i="18"/>
  <c r="N86" i="18"/>
  <c r="N87" i="18"/>
  <c r="N88" i="18"/>
  <c r="N89" i="18"/>
  <c r="N90" i="18"/>
  <c r="N91" i="18"/>
  <c r="N92" i="18"/>
  <c r="N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62" i="18"/>
  <c r="BK64" i="16"/>
  <c r="AW80" i="16"/>
  <c r="AW79" i="16"/>
  <c r="AW78" i="16"/>
  <c r="AW77" i="16"/>
  <c r="AW76" i="16"/>
  <c r="AW75" i="16"/>
  <c r="AW4" i="16"/>
  <c r="AW5" i="16"/>
  <c r="AW6" i="16"/>
  <c r="AW7" i="16"/>
  <c r="AW8" i="16"/>
  <c r="AW9" i="16"/>
  <c r="AW10" i="16"/>
  <c r="AW11" i="16"/>
  <c r="AW12" i="16"/>
  <c r="AW13" i="16"/>
  <c r="AW14" i="16"/>
  <c r="AW15" i="16"/>
  <c r="AW16" i="16"/>
  <c r="AW17" i="16"/>
  <c r="AW18" i="16"/>
  <c r="AW19" i="16"/>
  <c r="AW20" i="16"/>
  <c r="AW21" i="16"/>
  <c r="AW22" i="16"/>
  <c r="AW23" i="16"/>
  <c r="AW24" i="16"/>
  <c r="AW25" i="16"/>
  <c r="AW26" i="16"/>
  <c r="AW27" i="16"/>
  <c r="AW3" i="16"/>
  <c r="AW53" i="16"/>
  <c r="AW54" i="16"/>
  <c r="AW55" i="16"/>
  <c r="AW56" i="16"/>
  <c r="AW57" i="16"/>
  <c r="AW58" i="16"/>
  <c r="AW59" i="16"/>
  <c r="AW60" i="16"/>
  <c r="AW61" i="16"/>
  <c r="AW62" i="16"/>
  <c r="AW63" i="16"/>
  <c r="AW64" i="16"/>
  <c r="AW65" i="16"/>
  <c r="AW66" i="16"/>
  <c r="AW67" i="16"/>
  <c r="AW68" i="16"/>
  <c r="AW69" i="16"/>
  <c r="AW70" i="16"/>
  <c r="AW71" i="16"/>
  <c r="AW72" i="16"/>
  <c r="AW73" i="16"/>
  <c r="AW74" i="16"/>
  <c r="AW52" i="16"/>
  <c r="G53" i="16"/>
  <c r="G52" i="16"/>
  <c r="G51" i="16"/>
  <c r="G50" i="16"/>
  <c r="G49" i="16"/>
  <c r="G48" i="16"/>
  <c r="G47" i="16"/>
  <c r="G46" i="16"/>
  <c r="G45" i="16"/>
  <c r="G44" i="16"/>
  <c r="G43" i="16"/>
  <c r="G42" i="16"/>
  <c r="G41" i="16"/>
  <c r="BK5" i="16"/>
  <c r="BK4" i="16"/>
  <c r="BK3" i="16"/>
  <c r="G35" i="16"/>
  <c r="G34" i="16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BK74" i="14"/>
  <c r="BK75" i="14"/>
  <c r="BK76" i="14"/>
  <c r="BK77" i="14"/>
  <c r="BK78" i="14"/>
  <c r="BK79" i="14"/>
  <c r="BK80" i="14"/>
  <c r="BK81" i="14"/>
  <c r="BK82" i="14"/>
  <c r="BK83" i="14"/>
  <c r="BK84" i="14"/>
  <c r="BK85" i="14"/>
  <c r="BK86" i="14"/>
  <c r="BK87" i="14"/>
  <c r="BK88" i="14"/>
  <c r="BK89" i="14"/>
  <c r="BK90" i="14"/>
  <c r="BK91" i="14"/>
  <c r="BK92" i="14"/>
  <c r="BK93" i="14"/>
  <c r="BK94" i="14"/>
  <c r="BK95" i="14"/>
  <c r="BK96" i="14"/>
  <c r="BK97" i="14"/>
  <c r="BK98" i="14"/>
  <c r="BK99" i="14"/>
  <c r="BK100" i="14"/>
  <c r="BK101" i="14"/>
  <c r="BK102" i="14"/>
  <c r="BK103" i="14"/>
  <c r="BK104" i="14"/>
  <c r="BK105" i="14"/>
  <c r="BK106" i="14"/>
  <c r="BK107" i="14"/>
  <c r="BK108" i="14"/>
  <c r="BK109" i="14"/>
  <c r="BK110" i="14"/>
  <c r="BK111" i="14"/>
  <c r="BK112" i="14"/>
  <c r="BK113" i="14"/>
  <c r="BK114" i="14"/>
  <c r="BK115" i="14"/>
  <c r="BK116" i="14"/>
  <c r="BK117" i="14"/>
  <c r="BK118" i="14"/>
  <c r="BK119" i="14"/>
  <c r="BK120" i="14"/>
  <c r="BK121" i="14"/>
  <c r="BK122" i="14"/>
  <c r="BK123" i="14"/>
  <c r="BK124" i="14"/>
  <c r="BK125" i="14"/>
  <c r="BK126" i="14"/>
  <c r="BK127" i="14"/>
  <c r="BK128" i="14"/>
  <c r="BK129" i="14"/>
  <c r="BK130" i="14"/>
  <c r="BK131" i="14"/>
  <c r="BK73" i="14"/>
  <c r="BK4" i="14"/>
  <c r="BK5" i="14"/>
  <c r="BK6" i="14"/>
  <c r="BK7" i="14"/>
  <c r="BK8" i="14"/>
  <c r="BK9" i="14"/>
  <c r="BK10" i="14"/>
  <c r="BK11" i="14"/>
  <c r="BK12" i="14"/>
  <c r="BK13" i="14"/>
  <c r="BK14" i="14"/>
  <c r="BK15" i="14"/>
  <c r="BK16" i="14"/>
  <c r="BK17" i="14"/>
  <c r="BK18" i="14"/>
  <c r="BK19" i="14"/>
  <c r="BK20" i="14"/>
  <c r="BK21" i="14"/>
  <c r="BK22" i="14"/>
  <c r="BK23" i="14"/>
  <c r="BK24" i="14"/>
  <c r="BK25" i="14"/>
  <c r="BK26" i="14"/>
  <c r="BK27" i="14"/>
  <c r="BK28" i="14"/>
  <c r="BK29" i="14"/>
  <c r="BK30" i="14"/>
  <c r="BK31" i="14"/>
  <c r="BK32" i="14"/>
  <c r="BK33" i="14"/>
  <c r="BK34" i="14"/>
  <c r="BK35" i="14"/>
  <c r="BK36" i="14"/>
  <c r="BK37" i="14"/>
  <c r="BK38" i="14"/>
  <c r="BK39" i="14"/>
  <c r="BK40" i="14"/>
  <c r="BK41" i="14"/>
  <c r="BK42" i="14"/>
  <c r="BK43" i="14"/>
  <c r="BK44" i="14"/>
  <c r="BK45" i="14"/>
  <c r="BK46" i="14"/>
  <c r="BK47" i="14"/>
  <c r="BK48" i="14"/>
  <c r="BK49" i="14"/>
  <c r="BK50" i="14"/>
  <c r="BK51" i="14"/>
  <c r="BC152" i="3"/>
  <c r="BC151" i="3"/>
  <c r="BC150" i="3"/>
  <c r="BC149" i="3"/>
  <c r="BC148" i="3"/>
  <c r="BC147" i="3"/>
  <c r="BC146" i="3"/>
  <c r="BC145" i="3"/>
  <c r="BC144" i="3"/>
  <c r="BC143" i="3"/>
  <c r="BC142" i="3"/>
  <c r="BK141" i="3"/>
  <c r="BC141" i="3"/>
  <c r="BK140" i="3"/>
  <c r="BC140" i="3"/>
  <c r="W140" i="3"/>
  <c r="BK139" i="3"/>
  <c r="BC139" i="3"/>
  <c r="W139" i="3"/>
  <c r="BK138" i="3"/>
  <c r="BC138" i="3"/>
  <c r="W138" i="3"/>
  <c r="BK137" i="3"/>
  <c r="BC137" i="3"/>
  <c r="W137" i="3"/>
  <c r="BK136" i="3"/>
  <c r="BC136" i="3"/>
  <c r="W136" i="3"/>
  <c r="BK135" i="3"/>
  <c r="BC135" i="3"/>
  <c r="W135" i="3"/>
  <c r="BK134" i="3"/>
  <c r="BC134" i="3"/>
  <c r="W134" i="3"/>
  <c r="BK133" i="3"/>
  <c r="BC133" i="3"/>
  <c r="AU133" i="3"/>
  <c r="AM133" i="3"/>
  <c r="W133" i="3"/>
  <c r="BK132" i="3"/>
  <c r="BC132" i="3"/>
  <c r="AU132" i="3"/>
  <c r="AM132" i="3"/>
  <c r="W132" i="3"/>
  <c r="BK131" i="3"/>
  <c r="BC131" i="3"/>
  <c r="AU131" i="3"/>
  <c r="AM131" i="3"/>
  <c r="W131" i="3"/>
  <c r="BK130" i="3"/>
  <c r="BC130" i="3"/>
  <c r="AU130" i="3"/>
  <c r="AM130" i="3"/>
  <c r="W130" i="3"/>
  <c r="BK129" i="3"/>
  <c r="BC129" i="3"/>
  <c r="AU129" i="3"/>
  <c r="AM129" i="3"/>
  <c r="W129" i="3"/>
  <c r="BK128" i="3"/>
  <c r="BC128" i="3"/>
  <c r="AU128" i="3"/>
  <c r="AM128" i="3"/>
  <c r="W128" i="3"/>
  <c r="BK127" i="3"/>
  <c r="BC127" i="3"/>
  <c r="AU127" i="3"/>
  <c r="AM127" i="3"/>
  <c r="W127" i="3"/>
  <c r="BK126" i="3"/>
  <c r="BC126" i="3"/>
  <c r="AU126" i="3"/>
  <c r="AM126" i="3"/>
  <c r="W126" i="3"/>
  <c r="BK125" i="3"/>
  <c r="BC125" i="3"/>
  <c r="AU125" i="3"/>
  <c r="AM125" i="3"/>
  <c r="W125" i="3"/>
  <c r="BK124" i="3"/>
  <c r="BC124" i="3"/>
  <c r="AU124" i="3"/>
  <c r="AM124" i="3"/>
  <c r="W124" i="3"/>
  <c r="O124" i="3"/>
  <c r="BK123" i="3"/>
  <c r="BC123" i="3"/>
  <c r="AU123" i="3"/>
  <c r="AM123" i="3"/>
  <c r="W123" i="3"/>
  <c r="O123" i="3"/>
  <c r="CA122" i="3"/>
  <c r="BK122" i="3"/>
  <c r="BC122" i="3"/>
  <c r="AU122" i="3"/>
  <c r="AM122" i="3"/>
  <c r="W122" i="3"/>
  <c r="O122" i="3"/>
  <c r="CA121" i="3"/>
  <c r="BK121" i="3"/>
  <c r="BC121" i="3"/>
  <c r="AU121" i="3"/>
  <c r="AM121" i="3"/>
  <c r="W121" i="3"/>
  <c r="O121" i="3"/>
  <c r="F121" i="3"/>
  <c r="F122" i="3" s="1"/>
  <c r="F123" i="3" s="1"/>
  <c r="E121" i="3"/>
  <c r="E122" i="3" s="1"/>
  <c r="E123" i="3" s="1"/>
  <c r="D121" i="3"/>
  <c r="D122" i="3" s="1"/>
  <c r="D123" i="3" s="1"/>
  <c r="C121" i="3"/>
  <c r="C122" i="3" s="1"/>
  <c r="C123" i="3" s="1"/>
  <c r="CA120" i="3"/>
  <c r="BK120" i="3"/>
  <c r="BC120" i="3"/>
  <c r="AU120" i="3"/>
  <c r="AM120" i="3"/>
  <c r="W120" i="3"/>
  <c r="O120" i="3"/>
  <c r="G120" i="3"/>
  <c r="CA119" i="3"/>
  <c r="BS119" i="3"/>
  <c r="BK119" i="3"/>
  <c r="BC119" i="3"/>
  <c r="AU119" i="3"/>
  <c r="AM119" i="3"/>
  <c r="W119" i="3"/>
  <c r="O119" i="3"/>
  <c r="G119" i="3"/>
  <c r="CA118" i="3"/>
  <c r="BS118" i="3"/>
  <c r="BK118" i="3"/>
  <c r="BC118" i="3"/>
  <c r="AU118" i="3"/>
  <c r="AM118" i="3"/>
  <c r="W118" i="3"/>
  <c r="O118" i="3"/>
  <c r="G118" i="3"/>
  <c r="CA117" i="3"/>
  <c r="BS117" i="3"/>
  <c r="BK117" i="3"/>
  <c r="BC117" i="3"/>
  <c r="AU117" i="3"/>
  <c r="AM117" i="3"/>
  <c r="W117" i="3"/>
  <c r="O117" i="3"/>
  <c r="G117" i="3"/>
  <c r="CA116" i="3"/>
  <c r="BS116" i="3"/>
  <c r="BK116" i="3"/>
  <c r="BC116" i="3"/>
  <c r="AU116" i="3"/>
  <c r="AM116" i="3"/>
  <c r="W116" i="3"/>
  <c r="O116" i="3"/>
  <c r="G116" i="3"/>
  <c r="CA115" i="3"/>
  <c r="BS115" i="3"/>
  <c r="BK115" i="3"/>
  <c r="BC115" i="3"/>
  <c r="AU115" i="3"/>
  <c r="AM115" i="3"/>
  <c r="W115" i="3"/>
  <c r="O115" i="3"/>
  <c r="G115" i="3"/>
  <c r="CA114" i="3"/>
  <c r="BS114" i="3"/>
  <c r="BK114" i="3"/>
  <c r="BC114" i="3"/>
  <c r="AU114" i="3"/>
  <c r="AM114" i="3"/>
  <c r="W114" i="3"/>
  <c r="O114" i="3"/>
  <c r="G114" i="3"/>
  <c r="CA113" i="3"/>
  <c r="BS113" i="3"/>
  <c r="BK113" i="3"/>
  <c r="BC113" i="3"/>
  <c r="AU113" i="3"/>
  <c r="AM113" i="3"/>
  <c r="W113" i="3"/>
  <c r="O113" i="3"/>
  <c r="G113" i="3"/>
  <c r="CA112" i="3"/>
  <c r="BS112" i="3"/>
  <c r="BK112" i="3"/>
  <c r="BC112" i="3"/>
  <c r="AU112" i="3"/>
  <c r="AM112" i="3"/>
  <c r="W112" i="3"/>
  <c r="O112" i="3"/>
  <c r="G112" i="3"/>
  <c r="CA111" i="3"/>
  <c r="BS111" i="3"/>
  <c r="BK111" i="3"/>
  <c r="BC111" i="3"/>
  <c r="AU111" i="3"/>
  <c r="AM111" i="3"/>
  <c r="W111" i="3"/>
  <c r="O111" i="3"/>
  <c r="G111" i="3"/>
  <c r="CA110" i="3"/>
  <c r="BS110" i="3"/>
  <c r="BK110" i="3"/>
  <c r="BC110" i="3"/>
  <c r="AU110" i="3"/>
  <c r="AM110" i="3"/>
  <c r="AE110" i="3"/>
  <c r="W110" i="3"/>
  <c r="O110" i="3"/>
  <c r="G110" i="3"/>
  <c r="CA109" i="3"/>
  <c r="BS109" i="3"/>
  <c r="BK109" i="3"/>
  <c r="BC109" i="3"/>
  <c r="AU109" i="3"/>
  <c r="AM109" i="3"/>
  <c r="AE109" i="3"/>
  <c r="W109" i="3"/>
  <c r="O109" i="3"/>
  <c r="G109" i="3"/>
  <c r="CA108" i="3"/>
  <c r="BS108" i="3"/>
  <c r="BK108" i="3"/>
  <c r="BC108" i="3"/>
  <c r="AU108" i="3"/>
  <c r="AM108" i="3"/>
  <c r="AE108" i="3"/>
  <c r="W108" i="3"/>
  <c r="O108" i="3"/>
  <c r="G108" i="3"/>
  <c r="CA107" i="3"/>
  <c r="BS107" i="3"/>
  <c r="BK107" i="3"/>
  <c r="BC107" i="3"/>
  <c r="AU107" i="3"/>
  <c r="AM107" i="3"/>
  <c r="AE107" i="3"/>
  <c r="W107" i="3"/>
  <c r="O107" i="3"/>
  <c r="G107" i="3"/>
  <c r="CA106" i="3"/>
  <c r="BS106" i="3"/>
  <c r="BK106" i="3"/>
  <c r="BC106" i="3"/>
  <c r="AU106" i="3"/>
  <c r="AM106" i="3"/>
  <c r="AE106" i="3"/>
  <c r="W106" i="3"/>
  <c r="O106" i="3"/>
  <c r="G106" i="3"/>
  <c r="CA105" i="3"/>
  <c r="BS105" i="3"/>
  <c r="BK105" i="3"/>
  <c r="BC105" i="3"/>
  <c r="AU105" i="3"/>
  <c r="AM105" i="3"/>
  <c r="AE105" i="3"/>
  <c r="W105" i="3"/>
  <c r="O105" i="3"/>
  <c r="G105" i="3"/>
  <c r="CA104" i="3"/>
  <c r="BS104" i="3"/>
  <c r="BK104" i="3"/>
  <c r="BC104" i="3"/>
  <c r="AU104" i="3"/>
  <c r="AM104" i="3"/>
  <c r="AE104" i="3"/>
  <c r="W104" i="3"/>
  <c r="O104" i="3"/>
  <c r="G104" i="3"/>
  <c r="CA103" i="3"/>
  <c r="BS103" i="3"/>
  <c r="BK103" i="3"/>
  <c r="BC103" i="3"/>
  <c r="AU103" i="3"/>
  <c r="AM103" i="3"/>
  <c r="AE103" i="3"/>
  <c r="W103" i="3"/>
  <c r="O103" i="3"/>
  <c r="G103" i="3"/>
  <c r="CA102" i="3"/>
  <c r="BS102" i="3"/>
  <c r="BK102" i="3"/>
  <c r="BC102" i="3"/>
  <c r="AU102" i="3"/>
  <c r="AM102" i="3"/>
  <c r="AE102" i="3"/>
  <c r="W102" i="3"/>
  <c r="O102" i="3"/>
  <c r="G102" i="3"/>
  <c r="CA101" i="3"/>
  <c r="BS101" i="3"/>
  <c r="BK101" i="3"/>
  <c r="BC101" i="3"/>
  <c r="AU101" i="3"/>
  <c r="AM101" i="3"/>
  <c r="AE101" i="3"/>
  <c r="W101" i="3"/>
  <c r="O101" i="3"/>
  <c r="G101" i="3"/>
  <c r="CA100" i="3"/>
  <c r="BS100" i="3"/>
  <c r="BK100" i="3"/>
  <c r="BC100" i="3"/>
  <c r="AU100" i="3"/>
  <c r="AM100" i="3"/>
  <c r="AE100" i="3"/>
  <c r="W100" i="3"/>
  <c r="O100" i="3"/>
  <c r="G100" i="3"/>
  <c r="CA99" i="3"/>
  <c r="BS99" i="3"/>
  <c r="BK99" i="3"/>
  <c r="BC99" i="3"/>
  <c r="AU99" i="3"/>
  <c r="AM99" i="3"/>
  <c r="AE99" i="3"/>
  <c r="W99" i="3"/>
  <c r="O99" i="3"/>
  <c r="G99" i="3"/>
  <c r="CA98" i="3"/>
  <c r="BS98" i="3"/>
  <c r="BK98" i="3"/>
  <c r="BC98" i="3"/>
  <c r="AU98" i="3"/>
  <c r="AM98" i="3"/>
  <c r="AE98" i="3"/>
  <c r="W98" i="3"/>
  <c r="O98" i="3"/>
  <c r="G98" i="3"/>
  <c r="CA97" i="3"/>
  <c r="BS97" i="3"/>
  <c r="BK97" i="3"/>
  <c r="BC97" i="3"/>
  <c r="AU97" i="3"/>
  <c r="AM97" i="3"/>
  <c r="AE97" i="3"/>
  <c r="W97" i="3"/>
  <c r="O97" i="3"/>
  <c r="G97" i="3"/>
  <c r="CA96" i="3"/>
  <c r="BS96" i="3"/>
  <c r="BK96" i="3"/>
  <c r="BC96" i="3"/>
  <c r="AU96" i="3"/>
  <c r="AM96" i="3"/>
  <c r="AE96" i="3"/>
  <c r="W96" i="3"/>
  <c r="O96" i="3"/>
  <c r="G96" i="3"/>
  <c r="CA95" i="3"/>
  <c r="BS95" i="3"/>
  <c r="BK95" i="3"/>
  <c r="BC95" i="3"/>
  <c r="AU95" i="3"/>
  <c r="AM95" i="3"/>
  <c r="AE95" i="3"/>
  <c r="W95" i="3"/>
  <c r="O95" i="3"/>
  <c r="G95" i="3"/>
  <c r="CA94" i="3"/>
  <c r="BS94" i="3"/>
  <c r="BK94" i="3"/>
  <c r="BC94" i="3"/>
  <c r="AU94" i="3"/>
  <c r="AM94" i="3"/>
  <c r="AE94" i="3"/>
  <c r="W94" i="3"/>
  <c r="O94" i="3"/>
  <c r="G94" i="3"/>
  <c r="CA93" i="3"/>
  <c r="BS93" i="3"/>
  <c r="BK93" i="3"/>
  <c r="BC93" i="3"/>
  <c r="AU93" i="3"/>
  <c r="AM93" i="3"/>
  <c r="AE93" i="3"/>
  <c r="W93" i="3"/>
  <c r="O93" i="3"/>
  <c r="G93" i="3"/>
  <c r="CA92" i="3"/>
  <c r="BS92" i="3"/>
  <c r="BK92" i="3"/>
  <c r="BC92" i="3"/>
  <c r="AU92" i="3"/>
  <c r="AM92" i="3"/>
  <c r="AE92" i="3"/>
  <c r="W92" i="3"/>
  <c r="O92" i="3"/>
  <c r="G92" i="3"/>
  <c r="CA91" i="3"/>
  <c r="BS91" i="3"/>
  <c r="BK91" i="3"/>
  <c r="BC91" i="3"/>
  <c r="AU91" i="3"/>
  <c r="AM91" i="3"/>
  <c r="AE91" i="3"/>
  <c r="W91" i="3"/>
  <c r="O91" i="3"/>
  <c r="G91" i="3"/>
  <c r="CA90" i="3"/>
  <c r="BS90" i="3"/>
  <c r="BK90" i="3"/>
  <c r="BC90" i="3"/>
  <c r="AU90" i="3"/>
  <c r="AM90" i="3"/>
  <c r="AE90" i="3"/>
  <c r="W90" i="3"/>
  <c r="O90" i="3"/>
  <c r="G90" i="3"/>
  <c r="CA89" i="3"/>
  <c r="BS89" i="3"/>
  <c r="BK89" i="3"/>
  <c r="BC89" i="3"/>
  <c r="AU89" i="3"/>
  <c r="AM89" i="3"/>
  <c r="AE89" i="3"/>
  <c r="W89" i="3"/>
  <c r="O89" i="3"/>
  <c r="G89" i="3"/>
  <c r="CA88" i="3"/>
  <c r="BS88" i="3"/>
  <c r="BK88" i="3"/>
  <c r="BC88" i="3"/>
  <c r="AU88" i="3"/>
  <c r="AM88" i="3"/>
  <c r="AE88" i="3"/>
  <c r="W88" i="3"/>
  <c r="O88" i="3"/>
  <c r="G88" i="3"/>
  <c r="CA87" i="3"/>
  <c r="BS87" i="3"/>
  <c r="BK87" i="3"/>
  <c r="BC87" i="3"/>
  <c r="AU87" i="3"/>
  <c r="AM87" i="3"/>
  <c r="AE87" i="3"/>
  <c r="W87" i="3"/>
  <c r="O87" i="3"/>
  <c r="G87" i="3"/>
  <c r="CA86" i="3"/>
  <c r="BS86" i="3"/>
  <c r="BK86" i="3"/>
  <c r="BC86" i="3"/>
  <c r="AU86" i="3"/>
  <c r="AM86" i="3"/>
  <c r="AE86" i="3"/>
  <c r="W86" i="3"/>
  <c r="O86" i="3"/>
  <c r="G86" i="3"/>
  <c r="CA85" i="3"/>
  <c r="BS85" i="3"/>
  <c r="BK85" i="3"/>
  <c r="BC85" i="3"/>
  <c r="AU85" i="3"/>
  <c r="AM85" i="3"/>
  <c r="AE85" i="3"/>
  <c r="W85" i="3"/>
  <c r="O85" i="3"/>
  <c r="G85" i="3"/>
  <c r="CA84" i="3"/>
  <c r="BS84" i="3"/>
  <c r="BK84" i="3"/>
  <c r="BC84" i="3"/>
  <c r="AU84" i="3"/>
  <c r="AM84" i="3"/>
  <c r="AE84" i="3"/>
  <c r="W84" i="3"/>
  <c r="O84" i="3"/>
  <c r="G84" i="3"/>
  <c r="CA83" i="3"/>
  <c r="BS83" i="3"/>
  <c r="BK83" i="3"/>
  <c r="BC83" i="3"/>
  <c r="AU83" i="3"/>
  <c r="AM83" i="3"/>
  <c r="AE83" i="3"/>
  <c r="W83" i="3"/>
  <c r="O83" i="3"/>
  <c r="G83" i="3"/>
  <c r="CA82" i="3"/>
  <c r="BS82" i="3"/>
  <c r="BK82" i="3"/>
  <c r="BC82" i="3"/>
  <c r="AU82" i="3"/>
  <c r="AM82" i="3"/>
  <c r="AE82" i="3"/>
  <c r="W82" i="3"/>
  <c r="O82" i="3"/>
  <c r="G82" i="3"/>
  <c r="CA81" i="3"/>
  <c r="BS81" i="3"/>
  <c r="BK81" i="3"/>
  <c r="BC81" i="3"/>
  <c r="AU81" i="3"/>
  <c r="AM81" i="3"/>
  <c r="AE81" i="3"/>
  <c r="W81" i="3"/>
  <c r="O81" i="3"/>
  <c r="G81" i="3"/>
  <c r="CA80" i="3"/>
  <c r="BS80" i="3"/>
  <c r="BK80" i="3"/>
  <c r="BC80" i="3"/>
  <c r="AU80" i="3"/>
  <c r="AM80" i="3"/>
  <c r="AE80" i="3"/>
  <c r="W80" i="3"/>
  <c r="O80" i="3"/>
  <c r="G80" i="3"/>
  <c r="CA79" i="3"/>
  <c r="BS79" i="3"/>
  <c r="BK79" i="3"/>
  <c r="BC79" i="3"/>
  <c r="AU79" i="3"/>
  <c r="AM79" i="3"/>
  <c r="AE79" i="3"/>
  <c r="W79" i="3"/>
  <c r="O79" i="3"/>
  <c r="G79" i="3"/>
  <c r="C124" i="3" s="1"/>
  <c r="D25" i="1"/>
  <c r="E25" i="1"/>
  <c r="F25" i="1"/>
  <c r="C26" i="1"/>
  <c r="D26" i="1"/>
  <c r="E26" i="1"/>
  <c r="F26" i="1"/>
  <c r="F27" i="1" s="1"/>
  <c r="C27" i="1"/>
  <c r="D27" i="1"/>
  <c r="E27" i="1"/>
  <c r="C28" i="1"/>
  <c r="D28" i="1"/>
  <c r="E28" i="1"/>
  <c r="F28" i="1"/>
  <c r="F30" i="1" s="1"/>
  <c r="C29" i="1"/>
  <c r="D29" i="1"/>
  <c r="E29" i="1"/>
  <c r="F29" i="1"/>
  <c r="D30" i="1"/>
  <c r="E30" i="1"/>
  <c r="C31" i="1"/>
  <c r="D31" i="1"/>
  <c r="E31" i="1"/>
  <c r="F31" i="1"/>
  <c r="K48" i="1"/>
  <c r="L48" i="1"/>
  <c r="M48" i="1"/>
  <c r="N48" i="1"/>
  <c r="N49" i="1" s="1"/>
  <c r="N50" i="1" s="1"/>
  <c r="K49" i="1"/>
  <c r="L49" i="1"/>
  <c r="M49" i="1"/>
  <c r="K50" i="1"/>
  <c r="L50" i="1"/>
  <c r="M50" i="1"/>
  <c r="AA50" i="1"/>
  <c r="AB50" i="1"/>
  <c r="AC50" i="1"/>
  <c r="AD50" i="1"/>
  <c r="AD51" i="1" s="1"/>
  <c r="AD52" i="1" s="1"/>
  <c r="K51" i="1"/>
  <c r="L51" i="1"/>
  <c r="M51" i="1"/>
  <c r="N51" i="1"/>
  <c r="AA51" i="1"/>
  <c r="AB51" i="1"/>
  <c r="AC51" i="1"/>
  <c r="K52" i="1"/>
  <c r="L52" i="1"/>
  <c r="M52" i="1"/>
  <c r="N52" i="1"/>
  <c r="AA52" i="1"/>
  <c r="AB52" i="1"/>
  <c r="AC52" i="1"/>
  <c r="K53" i="1"/>
  <c r="L53" i="1"/>
  <c r="M53" i="1"/>
  <c r="N53" i="1"/>
  <c r="AA53" i="1"/>
  <c r="AB53" i="1"/>
  <c r="AC53" i="1"/>
  <c r="AD53" i="1"/>
  <c r="BW53" i="1"/>
  <c r="BX53" i="1"/>
  <c r="BY53" i="1"/>
  <c r="BZ53" i="1"/>
  <c r="BZ54" i="1" s="1"/>
  <c r="BZ55" i="1" s="1"/>
  <c r="K54" i="1"/>
  <c r="L54" i="1"/>
  <c r="M54" i="1"/>
  <c r="N54" i="1"/>
  <c r="AA54" i="1"/>
  <c r="AB54" i="1"/>
  <c r="AC54" i="1"/>
  <c r="AD54" i="1"/>
  <c r="BW54" i="1"/>
  <c r="BX54" i="1"/>
  <c r="BY54" i="1"/>
  <c r="S55" i="1"/>
  <c r="T55" i="1"/>
  <c r="U55" i="1"/>
  <c r="V55" i="1"/>
  <c r="AA55" i="1"/>
  <c r="AB55" i="1"/>
  <c r="AC55" i="1"/>
  <c r="AD55" i="1"/>
  <c r="BW55" i="1"/>
  <c r="BX55" i="1"/>
  <c r="BY55" i="1"/>
  <c r="S56" i="1"/>
  <c r="T56" i="1"/>
  <c r="U56" i="1"/>
  <c r="V56" i="1"/>
  <c r="AA56" i="1"/>
  <c r="AB56" i="1"/>
  <c r="AC56" i="1"/>
  <c r="AD56" i="1"/>
  <c r="AQ56" i="1"/>
  <c r="AR56" i="1"/>
  <c r="AS56" i="1"/>
  <c r="AT56" i="1"/>
  <c r="BW56" i="1"/>
  <c r="BX56" i="1"/>
  <c r="BY56" i="1"/>
  <c r="BZ56" i="1"/>
  <c r="S57" i="1"/>
  <c r="T57" i="1"/>
  <c r="U57" i="1"/>
  <c r="V57" i="1"/>
  <c r="AQ57" i="1"/>
  <c r="AR57" i="1"/>
  <c r="AS57" i="1"/>
  <c r="AT57" i="1"/>
  <c r="BW57" i="1"/>
  <c r="BX57" i="1"/>
  <c r="BY57" i="1"/>
  <c r="BZ57" i="1"/>
  <c r="S58" i="1"/>
  <c r="T58" i="1"/>
  <c r="U58" i="1"/>
  <c r="V58" i="1"/>
  <c r="AQ58" i="1"/>
  <c r="AR58" i="1"/>
  <c r="AS58" i="1"/>
  <c r="AT58" i="1"/>
  <c r="BW58" i="1"/>
  <c r="BX58" i="1"/>
  <c r="BY58" i="1"/>
  <c r="BZ58" i="1"/>
  <c r="S59" i="1"/>
  <c r="T59" i="1"/>
  <c r="U59" i="1"/>
  <c r="V59" i="1"/>
  <c r="AQ59" i="1"/>
  <c r="AR59" i="1"/>
  <c r="AS59" i="1"/>
  <c r="AT59" i="1"/>
  <c r="BW59" i="1"/>
  <c r="BX59" i="1"/>
  <c r="BY59" i="1"/>
  <c r="BZ59" i="1"/>
  <c r="S60" i="1"/>
  <c r="T60" i="1"/>
  <c r="U60" i="1"/>
  <c r="V60" i="1"/>
  <c r="AQ60" i="1"/>
  <c r="AR60" i="1"/>
  <c r="AS60" i="1"/>
  <c r="AT60" i="1"/>
  <c r="S61" i="1"/>
  <c r="T61" i="1"/>
  <c r="U61" i="1"/>
  <c r="V61" i="1"/>
  <c r="AQ61" i="1"/>
  <c r="AR61" i="1"/>
  <c r="AS61" i="1"/>
  <c r="AT61" i="1"/>
  <c r="AQ62" i="1"/>
  <c r="AR62" i="1"/>
  <c r="AS62" i="1"/>
  <c r="AT62" i="1"/>
  <c r="BG63" i="1"/>
  <c r="BH63" i="1"/>
  <c r="BI63" i="1"/>
  <c r="BJ63" i="1"/>
  <c r="BG64" i="1"/>
  <c r="BH64" i="1"/>
  <c r="BI64" i="1"/>
  <c r="BJ64" i="1"/>
  <c r="BJ65" i="1" s="1"/>
  <c r="BG65" i="1"/>
  <c r="BH65" i="1"/>
  <c r="BI65" i="1"/>
  <c r="AI66" i="1"/>
  <c r="AJ66" i="1"/>
  <c r="AK66" i="1"/>
  <c r="AL66" i="1"/>
  <c r="AL67" i="1" s="1"/>
  <c r="AL68" i="1" s="1"/>
  <c r="BG66" i="1"/>
  <c r="BH66" i="1"/>
  <c r="BI66" i="1"/>
  <c r="BJ66" i="1"/>
  <c r="AI67" i="1"/>
  <c r="AJ67" i="1"/>
  <c r="AK67" i="1"/>
  <c r="BG67" i="1"/>
  <c r="BH67" i="1"/>
  <c r="BI67" i="1"/>
  <c r="BJ67" i="1"/>
  <c r="AI68" i="1"/>
  <c r="AJ68" i="1"/>
  <c r="AK68" i="1"/>
  <c r="AY68" i="1"/>
  <c r="AZ68" i="1"/>
  <c r="BA68" i="1"/>
  <c r="BB68" i="1"/>
  <c r="BB69" i="1" s="1"/>
  <c r="BB70" i="1" s="1"/>
  <c r="BG68" i="1"/>
  <c r="BH68" i="1"/>
  <c r="BI68" i="1"/>
  <c r="BJ68" i="1"/>
  <c r="AI69" i="1"/>
  <c r="AJ69" i="1"/>
  <c r="AK69" i="1"/>
  <c r="AL69" i="1"/>
  <c r="AY69" i="1"/>
  <c r="AZ69" i="1"/>
  <c r="BA69" i="1"/>
  <c r="BG69" i="1"/>
  <c r="BH69" i="1"/>
  <c r="BI69" i="1"/>
  <c r="BJ69" i="1"/>
  <c r="AI70" i="1"/>
  <c r="AJ70" i="1"/>
  <c r="AK70" i="1"/>
  <c r="AL70" i="1"/>
  <c r="AL71" i="1" s="1"/>
  <c r="AY70" i="1"/>
  <c r="AZ70" i="1"/>
  <c r="BA70" i="1"/>
  <c r="AI71" i="1"/>
  <c r="AJ71" i="1"/>
  <c r="AK71" i="1"/>
  <c r="AY71" i="1"/>
  <c r="AZ71" i="1"/>
  <c r="BA71" i="1"/>
  <c r="BB71" i="1"/>
  <c r="AI72" i="1"/>
  <c r="AJ72" i="1"/>
  <c r="AK72" i="1"/>
  <c r="AL72" i="1"/>
  <c r="AY72" i="1"/>
  <c r="AZ72" i="1"/>
  <c r="BA72" i="1"/>
  <c r="BB72" i="1"/>
  <c r="BO72" i="1"/>
  <c r="BP72" i="1"/>
  <c r="BQ72" i="1"/>
  <c r="BR72" i="1"/>
  <c r="AY73" i="1"/>
  <c r="AZ73" i="1"/>
  <c r="BA73" i="1"/>
  <c r="BB73" i="1"/>
  <c r="BO73" i="1"/>
  <c r="BP73" i="1"/>
  <c r="BQ73" i="1"/>
  <c r="BR73" i="1"/>
  <c r="AY74" i="1"/>
  <c r="AZ74" i="1"/>
  <c r="BA74" i="1"/>
  <c r="BB74" i="1"/>
  <c r="BO74" i="1"/>
  <c r="BP74" i="1"/>
  <c r="BQ74" i="1"/>
  <c r="BR74" i="1"/>
  <c r="BO75" i="1"/>
  <c r="BP75" i="1"/>
  <c r="BQ75" i="1"/>
  <c r="BR75" i="1"/>
  <c r="BO76" i="1"/>
  <c r="BP76" i="1"/>
  <c r="BQ76" i="1"/>
  <c r="BR76" i="1"/>
  <c r="BR77" i="1" s="1"/>
  <c r="BO77" i="1"/>
  <c r="BP77" i="1"/>
  <c r="BQ77" i="1"/>
  <c r="BO78" i="1"/>
  <c r="BP78" i="1"/>
  <c r="BQ78" i="1"/>
  <c r="BR78" i="1"/>
  <c r="BJ197" i="1"/>
  <c r="BI197" i="1"/>
  <c r="BH197" i="1"/>
  <c r="BG197" i="1"/>
  <c r="BZ191" i="1"/>
  <c r="BY191" i="1"/>
  <c r="BX191" i="1"/>
  <c r="BW191" i="1"/>
  <c r="BJ191" i="1"/>
  <c r="BJ192" i="1" s="1"/>
  <c r="BJ193" i="1" s="1"/>
  <c r="BI191" i="1"/>
  <c r="BI192" i="1" s="1"/>
  <c r="BI193" i="1" s="1"/>
  <c r="BH191" i="1"/>
  <c r="BH192" i="1" s="1"/>
  <c r="BH193" i="1" s="1"/>
  <c r="BG191" i="1"/>
  <c r="BG192" i="1" s="1"/>
  <c r="BG193" i="1" s="1"/>
  <c r="BB188" i="1"/>
  <c r="BA188" i="1"/>
  <c r="AZ188" i="1"/>
  <c r="AY188" i="1"/>
  <c r="AD188" i="1"/>
  <c r="AC188" i="1"/>
  <c r="AB188" i="1"/>
  <c r="AA188" i="1"/>
  <c r="AD186" i="1"/>
  <c r="AC186" i="1"/>
  <c r="AB186" i="1"/>
  <c r="AA186" i="1"/>
  <c r="BZ185" i="1"/>
  <c r="BZ186" i="1" s="1"/>
  <c r="BZ187" i="1" s="1"/>
  <c r="BY185" i="1"/>
  <c r="BY186" i="1" s="1"/>
  <c r="BY187" i="1" s="1"/>
  <c r="BX185" i="1"/>
  <c r="BX186" i="1" s="1"/>
  <c r="BX187" i="1" s="1"/>
  <c r="BW185" i="1"/>
  <c r="BW186" i="1" s="1"/>
  <c r="BW187" i="1" s="1"/>
  <c r="AD185" i="1"/>
  <c r="AD187" i="1" s="1"/>
  <c r="AC185" i="1"/>
  <c r="AC187" i="1" s="1"/>
  <c r="AB185" i="1"/>
  <c r="AB187" i="1" s="1"/>
  <c r="AA185" i="1"/>
  <c r="AA187" i="1" s="1"/>
  <c r="BB182" i="1"/>
  <c r="BB183" i="1" s="1"/>
  <c r="BB184" i="1" s="1"/>
  <c r="BA182" i="1"/>
  <c r="BA183" i="1" s="1"/>
  <c r="BA184" i="1" s="1"/>
  <c r="AZ182" i="1"/>
  <c r="AZ183" i="1" s="1"/>
  <c r="AZ184" i="1" s="1"/>
  <c r="AY182" i="1"/>
  <c r="AY183" i="1" s="1"/>
  <c r="AY184" i="1" s="1"/>
  <c r="AD182" i="1"/>
  <c r="AD183" i="1" s="1"/>
  <c r="AD184" i="1" s="1"/>
  <c r="AC182" i="1"/>
  <c r="AC183" i="1" s="1"/>
  <c r="AC184" i="1" s="1"/>
  <c r="AB182" i="1"/>
  <c r="AB183" i="1" s="1"/>
  <c r="AB184" i="1" s="1"/>
  <c r="AA182" i="1"/>
  <c r="AA183" i="1" s="1"/>
  <c r="AA184" i="1" s="1"/>
  <c r="BR181" i="1"/>
  <c r="BQ181" i="1"/>
  <c r="BP181" i="1"/>
  <c r="BO181" i="1"/>
  <c r="AL180" i="1"/>
  <c r="AK180" i="1"/>
  <c r="AJ180" i="1"/>
  <c r="AI180" i="1"/>
  <c r="AT178" i="1"/>
  <c r="AS178" i="1"/>
  <c r="AR178" i="1"/>
  <c r="AQ178" i="1"/>
  <c r="N178" i="1"/>
  <c r="M178" i="1"/>
  <c r="L178" i="1"/>
  <c r="K178" i="1"/>
  <c r="N176" i="1"/>
  <c r="M176" i="1"/>
  <c r="L176" i="1"/>
  <c r="K176" i="1"/>
  <c r="BR175" i="1"/>
  <c r="BR176" i="1" s="1"/>
  <c r="BR177" i="1" s="1"/>
  <c r="BQ175" i="1"/>
  <c r="BQ176" i="1" s="1"/>
  <c r="BQ177" i="1" s="1"/>
  <c r="BP175" i="1"/>
  <c r="BP176" i="1" s="1"/>
  <c r="BP177" i="1" s="1"/>
  <c r="BO175" i="1"/>
  <c r="BO176" i="1" s="1"/>
  <c r="BO177" i="1" s="1"/>
  <c r="N175" i="1"/>
  <c r="N177" i="1" s="1"/>
  <c r="M175" i="1"/>
  <c r="M177" i="1" s="1"/>
  <c r="L175" i="1"/>
  <c r="L177" i="1" s="1"/>
  <c r="K175" i="1"/>
  <c r="K177" i="1" s="1"/>
  <c r="AL174" i="1"/>
  <c r="AL175" i="1" s="1"/>
  <c r="AL176" i="1" s="1"/>
  <c r="AK174" i="1"/>
  <c r="AK175" i="1" s="1"/>
  <c r="AK176" i="1" s="1"/>
  <c r="AJ174" i="1"/>
  <c r="AJ175" i="1" s="1"/>
  <c r="AJ176" i="1" s="1"/>
  <c r="AI174" i="1"/>
  <c r="AI175" i="1" s="1"/>
  <c r="AI176" i="1" s="1"/>
  <c r="V174" i="1"/>
  <c r="U174" i="1"/>
  <c r="T174" i="1"/>
  <c r="S174" i="1"/>
  <c r="AT172" i="1"/>
  <c r="AT173" i="1" s="1"/>
  <c r="AT174" i="1" s="1"/>
  <c r="AS172" i="1"/>
  <c r="AS173" i="1" s="1"/>
  <c r="AS174" i="1" s="1"/>
  <c r="AR172" i="1"/>
  <c r="AR173" i="1" s="1"/>
  <c r="AR174" i="1" s="1"/>
  <c r="AQ172" i="1"/>
  <c r="AQ173" i="1" s="1"/>
  <c r="AQ174" i="1" s="1"/>
  <c r="V172" i="1"/>
  <c r="U172" i="1"/>
  <c r="T172" i="1"/>
  <c r="S172" i="1"/>
  <c r="N172" i="1"/>
  <c r="N173" i="1" s="1"/>
  <c r="N174" i="1" s="1"/>
  <c r="M172" i="1"/>
  <c r="M173" i="1" s="1"/>
  <c r="M174" i="1" s="1"/>
  <c r="L172" i="1"/>
  <c r="L173" i="1" s="1"/>
  <c r="L174" i="1" s="1"/>
  <c r="K172" i="1"/>
  <c r="K173" i="1" s="1"/>
  <c r="K174" i="1" s="1"/>
  <c r="V171" i="1"/>
  <c r="V173" i="1" s="1"/>
  <c r="U171" i="1"/>
  <c r="U173" i="1" s="1"/>
  <c r="T171" i="1"/>
  <c r="T173" i="1" s="1"/>
  <c r="S171" i="1"/>
  <c r="S173" i="1" s="1"/>
  <c r="V168" i="1"/>
  <c r="V169" i="1" s="1"/>
  <c r="V170" i="1" s="1"/>
  <c r="U168" i="1"/>
  <c r="U169" i="1" s="1"/>
  <c r="U170" i="1" s="1"/>
  <c r="T168" i="1"/>
  <c r="T169" i="1" s="1"/>
  <c r="T170" i="1" s="1"/>
  <c r="S168" i="1"/>
  <c r="S169" i="1" s="1"/>
  <c r="S170" i="1" s="1"/>
  <c r="F152" i="1"/>
  <c r="E152" i="1"/>
  <c r="D152" i="1"/>
  <c r="C152" i="1"/>
  <c r="F150" i="1"/>
  <c r="E150" i="1"/>
  <c r="D150" i="1"/>
  <c r="C150" i="1"/>
  <c r="F149" i="1"/>
  <c r="F151" i="1" s="1"/>
  <c r="E149" i="1"/>
  <c r="E151" i="1" s="1"/>
  <c r="D149" i="1"/>
  <c r="D151" i="1" s="1"/>
  <c r="C149" i="1"/>
  <c r="C151" i="1" s="1"/>
  <c r="F146" i="1"/>
  <c r="F147" i="1" s="1"/>
  <c r="F148" i="1" s="1"/>
  <c r="E146" i="1"/>
  <c r="E147" i="1" s="1"/>
  <c r="E148" i="1" s="1"/>
  <c r="D146" i="1"/>
  <c r="D147" i="1" s="1"/>
  <c r="D148" i="1" s="1"/>
  <c r="C146" i="1"/>
  <c r="C147" i="1" s="1"/>
  <c r="C148" i="1" s="1"/>
  <c r="F300" i="13"/>
  <c r="E300" i="13"/>
  <c r="D300" i="13"/>
  <c r="C300" i="13"/>
  <c r="E374" i="5"/>
  <c r="F374" i="5"/>
  <c r="D374" i="5"/>
  <c r="C374" i="5"/>
  <c r="D124" i="3" l="1"/>
  <c r="E124" i="3"/>
  <c r="F124" i="3"/>
  <c r="F303" i="13"/>
  <c r="E303" i="13"/>
  <c r="D303" i="13"/>
  <c r="C303" i="13"/>
  <c r="F301" i="13"/>
  <c r="F302" i="13" s="1"/>
  <c r="E301" i="13"/>
  <c r="E302" i="13" s="1"/>
  <c r="D301" i="13"/>
  <c r="D302" i="13" s="1"/>
  <c r="C301" i="13"/>
  <c r="C302" i="13" s="1"/>
  <c r="CA4" i="3" l="1"/>
  <c r="CA5" i="3"/>
  <c r="CA6" i="3"/>
  <c r="CA7" i="3"/>
  <c r="CA8" i="3"/>
  <c r="CA9" i="3"/>
  <c r="CA10" i="3"/>
  <c r="CA11" i="3"/>
  <c r="CA12" i="3"/>
  <c r="CA13" i="3"/>
  <c r="CA14" i="3"/>
  <c r="CA15" i="3"/>
  <c r="CA16" i="3"/>
  <c r="CA17" i="3"/>
  <c r="CA18" i="3"/>
  <c r="CA19" i="3"/>
  <c r="CA20" i="3"/>
  <c r="CA21" i="3"/>
  <c r="CA22" i="3"/>
  <c r="CA23" i="3"/>
  <c r="CA24" i="3"/>
  <c r="CA25" i="3"/>
  <c r="CA26" i="3"/>
  <c r="CA27" i="3"/>
  <c r="CA28" i="3"/>
  <c r="CA29" i="3"/>
  <c r="CA30" i="3"/>
  <c r="CA31" i="3"/>
  <c r="CA32" i="3"/>
  <c r="CA33" i="3"/>
  <c r="CA34" i="3"/>
  <c r="CA35" i="3"/>
  <c r="CA36" i="3"/>
  <c r="CA37" i="3"/>
  <c r="CA38" i="3"/>
  <c r="CA39" i="3"/>
  <c r="CA40" i="3"/>
  <c r="CA41" i="3"/>
  <c r="CA42" i="3"/>
  <c r="CA43" i="3"/>
  <c r="CA44" i="3"/>
  <c r="CA45" i="3"/>
  <c r="CA46" i="3"/>
  <c r="CA47" i="3"/>
  <c r="CA48" i="3"/>
  <c r="CA49" i="3"/>
  <c r="CA50" i="3"/>
  <c r="CA51" i="3"/>
  <c r="CA52" i="3"/>
  <c r="CA53" i="3"/>
  <c r="CA54" i="3"/>
  <c r="CA55" i="3"/>
  <c r="CA56" i="3"/>
  <c r="CA57" i="3"/>
  <c r="CA58" i="3"/>
  <c r="CA59" i="3"/>
  <c r="CA3" i="3"/>
  <c r="BS4" i="3"/>
  <c r="BS5" i="3"/>
  <c r="BS6" i="3"/>
  <c r="BS7" i="3"/>
  <c r="BS8" i="3"/>
  <c r="BS9" i="3"/>
  <c r="BS10" i="3"/>
  <c r="BS11" i="3"/>
  <c r="BS12" i="3"/>
  <c r="BS13" i="3"/>
  <c r="BS14" i="3"/>
  <c r="BS15" i="3"/>
  <c r="BS16" i="3"/>
  <c r="BS17" i="3"/>
  <c r="BS18" i="3"/>
  <c r="BS19" i="3"/>
  <c r="BS20" i="3"/>
  <c r="BS21" i="3"/>
  <c r="BS22" i="3"/>
  <c r="BS23" i="3"/>
  <c r="BS24" i="3"/>
  <c r="BS25" i="3"/>
  <c r="BS26" i="3"/>
  <c r="BS27" i="3"/>
  <c r="BS28" i="3"/>
  <c r="BS29" i="3"/>
  <c r="BS30" i="3"/>
  <c r="BS31" i="3"/>
  <c r="BS32" i="3"/>
  <c r="BS33" i="3"/>
  <c r="BS34" i="3"/>
  <c r="BS35" i="3"/>
  <c r="BS36" i="3"/>
  <c r="BS37" i="3"/>
  <c r="BS38" i="3"/>
  <c r="BS39" i="3"/>
  <c r="BS40" i="3"/>
  <c r="BS41" i="3"/>
  <c r="BS42" i="3"/>
  <c r="BS43" i="3"/>
  <c r="BS44" i="3"/>
  <c r="BS45" i="3"/>
  <c r="BS46" i="3"/>
  <c r="BS47" i="3"/>
  <c r="BS48" i="3"/>
  <c r="BS49" i="3"/>
  <c r="BS50" i="3"/>
  <c r="BS51" i="3"/>
  <c r="BS52" i="3"/>
  <c r="BS3" i="3"/>
  <c r="BK4" i="3"/>
  <c r="BK5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K24" i="3"/>
  <c r="BK25" i="3"/>
  <c r="BK26" i="3"/>
  <c r="BK27" i="3"/>
  <c r="BK28" i="3"/>
  <c r="BK29" i="3"/>
  <c r="BK30" i="3"/>
  <c r="BK31" i="3"/>
  <c r="BK32" i="3"/>
  <c r="BK33" i="3"/>
  <c r="BK34" i="3"/>
  <c r="BK35" i="3"/>
  <c r="BK36" i="3"/>
  <c r="BK37" i="3"/>
  <c r="BK38" i="3"/>
  <c r="BK39" i="3"/>
  <c r="BK40" i="3"/>
  <c r="BK41" i="3"/>
  <c r="BK42" i="3"/>
  <c r="BK43" i="3"/>
  <c r="BK44" i="3"/>
  <c r="BK45" i="3"/>
  <c r="BK46" i="3"/>
  <c r="BK47" i="3"/>
  <c r="BK48" i="3"/>
  <c r="BK49" i="3"/>
  <c r="BK50" i="3"/>
  <c r="BK51" i="3"/>
  <c r="BK52" i="3"/>
  <c r="BK53" i="3"/>
  <c r="BK54" i="3"/>
  <c r="BK3" i="3"/>
  <c r="BC4" i="3"/>
  <c r="BC5" i="3"/>
  <c r="BC6" i="3"/>
  <c r="BC7" i="3"/>
  <c r="BC8" i="3"/>
  <c r="BC9" i="3"/>
  <c r="BC10" i="3"/>
  <c r="BC11" i="3"/>
  <c r="BC12" i="3"/>
  <c r="BC13" i="3"/>
  <c r="BC14" i="3"/>
  <c r="BC15" i="3"/>
  <c r="BC16" i="3"/>
  <c r="BC17" i="3"/>
  <c r="BC18" i="3"/>
  <c r="BC19" i="3"/>
  <c r="BC20" i="3"/>
  <c r="BC21" i="3"/>
  <c r="BC22" i="3"/>
  <c r="BC23" i="3"/>
  <c r="BC24" i="3"/>
  <c r="BC25" i="3"/>
  <c r="BC26" i="3"/>
  <c r="BC27" i="3"/>
  <c r="BC28" i="3"/>
  <c r="BC29" i="3"/>
  <c r="BC30" i="3"/>
  <c r="BC31" i="3"/>
  <c r="BC32" i="3"/>
  <c r="BC33" i="3"/>
  <c r="BC34" i="3"/>
  <c r="BC35" i="3"/>
  <c r="BC36" i="3"/>
  <c r="BC37" i="3"/>
  <c r="BC38" i="3"/>
  <c r="BC39" i="3"/>
  <c r="BC40" i="3"/>
  <c r="BC41" i="3"/>
  <c r="BC42" i="3"/>
  <c r="BC43" i="3"/>
  <c r="BC44" i="3"/>
  <c r="BC45" i="3"/>
  <c r="BC3" i="3"/>
  <c r="AU4" i="3"/>
  <c r="AU5" i="3"/>
  <c r="AU6" i="3"/>
  <c r="AU7" i="3"/>
  <c r="AU8" i="3"/>
  <c r="AU9" i="3"/>
  <c r="AU10" i="3"/>
  <c r="AU11" i="3"/>
  <c r="AU12" i="3"/>
  <c r="AU13" i="3"/>
  <c r="AU14" i="3"/>
  <c r="AU15" i="3"/>
  <c r="AU16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U64" i="3"/>
  <c r="AU65" i="3"/>
  <c r="AU66" i="3"/>
  <c r="AU67" i="3"/>
  <c r="AU68" i="3"/>
  <c r="AU69" i="3"/>
  <c r="AU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3" i="3"/>
  <c r="W4" i="3"/>
  <c r="W5" i="3"/>
  <c r="W6" i="3"/>
  <c r="W7" i="3"/>
  <c r="W8" i="3"/>
  <c r="W9" i="3"/>
  <c r="W10" i="3"/>
  <c r="W11" i="3"/>
  <c r="W12" i="3"/>
  <c r="W13" i="3"/>
  <c r="W14" i="3"/>
  <c r="W15" i="3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34" i="3"/>
  <c r="W35" i="3"/>
  <c r="W36" i="3"/>
  <c r="W37" i="3"/>
  <c r="W38" i="3"/>
  <c r="W39" i="3"/>
  <c r="W40" i="3"/>
  <c r="W41" i="3"/>
  <c r="W42" i="3"/>
  <c r="W43" i="3"/>
  <c r="W44" i="3"/>
  <c r="W45" i="3"/>
  <c r="W46" i="3"/>
  <c r="W47" i="3"/>
  <c r="W48" i="3"/>
  <c r="W49" i="3"/>
  <c r="W50" i="3"/>
  <c r="W51" i="3"/>
  <c r="W52" i="3"/>
  <c r="W53" i="3"/>
  <c r="W54" i="3"/>
  <c r="W55" i="3"/>
  <c r="W3" i="3"/>
  <c r="O14" i="3"/>
  <c r="O15" i="3"/>
  <c r="O19" i="3"/>
  <c r="O22" i="3"/>
  <c r="O24" i="3"/>
  <c r="O26" i="3"/>
  <c r="O27" i="3"/>
  <c r="O32" i="3"/>
  <c r="O36" i="3"/>
  <c r="O37" i="3"/>
  <c r="O41" i="3"/>
  <c r="O42" i="3"/>
  <c r="O49" i="3"/>
  <c r="O50" i="3"/>
  <c r="O51" i="3"/>
  <c r="O6" i="3"/>
  <c r="O13" i="3"/>
  <c r="O16" i="3"/>
  <c r="O20" i="3"/>
  <c r="O21" i="3"/>
  <c r="O23" i="3"/>
  <c r="O33" i="3"/>
  <c r="O34" i="3"/>
  <c r="O38" i="3"/>
  <c r="O39" i="3"/>
  <c r="O40" i="3"/>
  <c r="O43" i="3"/>
  <c r="O47" i="3"/>
  <c r="O52" i="3"/>
  <c r="O54" i="3"/>
  <c r="O56" i="3"/>
  <c r="O11" i="3"/>
  <c r="O12" i="3"/>
  <c r="O44" i="3"/>
  <c r="O45" i="3"/>
  <c r="O53" i="3"/>
  <c r="O57" i="3"/>
  <c r="O3" i="3"/>
  <c r="O4" i="3"/>
  <c r="O7" i="3"/>
  <c r="O8" i="3"/>
  <c r="O9" i="3"/>
  <c r="O10" i="3"/>
  <c r="O17" i="3"/>
  <c r="O18" i="3"/>
  <c r="O25" i="3"/>
  <c r="O28" i="3"/>
  <c r="O29" i="3"/>
  <c r="O30" i="3"/>
  <c r="O31" i="3"/>
  <c r="O35" i="3"/>
  <c r="O46" i="3"/>
  <c r="O48" i="3"/>
  <c r="O55" i="3"/>
  <c r="O5" i="3"/>
  <c r="F377" i="5"/>
  <c r="E377" i="5"/>
  <c r="D377" i="5"/>
  <c r="C377" i="5"/>
  <c r="D376" i="5"/>
  <c r="D375" i="5"/>
  <c r="E375" i="5"/>
  <c r="E376" i="5" s="1"/>
  <c r="F375" i="5"/>
  <c r="F376" i="5" s="1"/>
  <c r="C375" i="5"/>
  <c r="C376" i="5" s="1"/>
  <c r="F63" i="3" l="1"/>
  <c r="D61" i="3"/>
  <c r="D62" i="3" s="1"/>
  <c r="E61" i="3"/>
  <c r="E62" i="3" s="1"/>
  <c r="D60" i="3"/>
  <c r="E60" i="3"/>
  <c r="F60" i="3"/>
  <c r="F61" i="3" s="1"/>
  <c r="F62" i="3" s="1"/>
  <c r="C60" i="3"/>
  <c r="C61" i="3" s="1"/>
  <c r="C62" i="3" s="1"/>
  <c r="G6" i="3"/>
  <c r="G20" i="3"/>
  <c r="G21" i="3"/>
  <c r="G30" i="3"/>
  <c r="G31" i="3"/>
  <c r="G33" i="3"/>
  <c r="G34" i="3"/>
  <c r="G40" i="3"/>
  <c r="G44" i="3"/>
  <c r="G45" i="3"/>
  <c r="G54" i="3"/>
  <c r="G59" i="3"/>
  <c r="G7" i="3"/>
  <c r="G15" i="3"/>
  <c r="G18" i="3"/>
  <c r="G32" i="3"/>
  <c r="G37" i="3"/>
  <c r="G41" i="3"/>
  <c r="G48" i="3"/>
  <c r="G49" i="3"/>
  <c r="G3" i="3"/>
  <c r="E63" i="3" s="1"/>
  <c r="G8" i="3"/>
  <c r="G10" i="3"/>
  <c r="G35" i="3"/>
  <c r="G38" i="3"/>
  <c r="G9" i="3"/>
  <c r="G11" i="3"/>
  <c r="G16" i="3"/>
  <c r="G19" i="3"/>
  <c r="G12" i="3"/>
  <c r="G13" i="3"/>
  <c r="G17" i="3"/>
  <c r="G22" i="3"/>
  <c r="G23" i="3"/>
  <c r="G24" i="3"/>
  <c r="G25" i="3"/>
  <c r="G39" i="3"/>
  <c r="G58" i="3"/>
  <c r="G5" i="3"/>
  <c r="G14" i="3"/>
  <c r="G26" i="3"/>
  <c r="G27" i="3"/>
  <c r="G28" i="3"/>
  <c r="G29" i="3"/>
  <c r="G36" i="3"/>
  <c r="G42" i="3"/>
  <c r="G43" i="3"/>
  <c r="G46" i="3"/>
  <c r="G47" i="3"/>
  <c r="G50" i="3"/>
  <c r="G51" i="3"/>
  <c r="G52" i="3"/>
  <c r="G53" i="3"/>
  <c r="G56" i="3"/>
  <c r="G55" i="3"/>
  <c r="G57" i="3"/>
  <c r="G4" i="3"/>
  <c r="C63" i="3" l="1"/>
  <c r="D63" i="3"/>
</calcChain>
</file>

<file path=xl/sharedStrings.xml><?xml version="1.0" encoding="utf-8"?>
<sst xmlns="http://schemas.openxmlformats.org/spreadsheetml/2006/main" count="2138" uniqueCount="136">
  <si>
    <t>62. ročník</t>
  </si>
  <si>
    <t>Ú1</t>
  </si>
  <si>
    <t>Ú2</t>
  </si>
  <si>
    <t>Ú3</t>
  </si>
  <si>
    <t>Ú4</t>
  </si>
  <si>
    <t>Řešitel:</t>
  </si>
  <si>
    <t>61. ročník</t>
  </si>
  <si>
    <t>60. ročník</t>
  </si>
  <si>
    <t>59. ročník</t>
  </si>
  <si>
    <t>58. ročník</t>
  </si>
  <si>
    <t>57. ročník</t>
  </si>
  <si>
    <t>56. ročník</t>
  </si>
  <si>
    <t>55. ročník</t>
  </si>
  <si>
    <t>54. ročník</t>
  </si>
  <si>
    <t>53. ročník</t>
  </si>
  <si>
    <t>CELKEM</t>
  </si>
  <si>
    <t>Průměr</t>
  </si>
  <si>
    <t>IO</t>
  </si>
  <si>
    <t>HO</t>
  </si>
  <si>
    <t>IO(+)</t>
  </si>
  <si>
    <t>RI</t>
  </si>
  <si>
    <t>IO(-)</t>
  </si>
  <si>
    <t>PKK</t>
  </si>
  <si>
    <t>chybí bruntal + opava+karvinná+ostrava</t>
  </si>
  <si>
    <t>KROM+VSET</t>
  </si>
  <si>
    <t>Úloha</t>
  </si>
  <si>
    <t>FO62E2-1</t>
  </si>
  <si>
    <t>FO56E2-1</t>
  </si>
  <si>
    <t>FO55E2-1</t>
  </si>
  <si>
    <t>FO54E2-4</t>
  </si>
  <si>
    <t>FO54E2-2</t>
  </si>
  <si>
    <t>FO62E2-3</t>
  </si>
  <si>
    <t>FO61E2-3</t>
  </si>
  <si>
    <t>FO58E2-4</t>
  </si>
  <si>
    <t>FO54E2-1</t>
  </si>
  <si>
    <t>FO53E2-1</t>
  </si>
  <si>
    <t>FO61E2-4</t>
  </si>
  <si>
    <t>FO61E2-1</t>
  </si>
  <si>
    <t>FO59E2-2</t>
  </si>
  <si>
    <t>FO55E2-2</t>
  </si>
  <si>
    <t>FO57E2-3</t>
  </si>
  <si>
    <t>FO62E2-2</t>
  </si>
  <si>
    <t>FO53E2-2</t>
  </si>
  <si>
    <t>FO60E2-1</t>
  </si>
  <si>
    <t>FO53E2-4</t>
  </si>
  <si>
    <t>FO60E2-2</t>
  </si>
  <si>
    <t>FO62E2-4</t>
  </si>
  <si>
    <t>FO59E2-1</t>
  </si>
  <si>
    <t>FO55E2-3</t>
  </si>
  <si>
    <t>FO59E2-4</t>
  </si>
  <si>
    <t>FO60E2-4</t>
  </si>
  <si>
    <t>FO56E2-3</t>
  </si>
  <si>
    <t>FO61E2-2</t>
  </si>
  <si>
    <t>FO60E2-3</t>
  </si>
  <si>
    <t>FO57E2-4</t>
  </si>
  <si>
    <t>FO56E2-4</t>
  </si>
  <si>
    <t>FO53E2-3</t>
  </si>
  <si>
    <t>FO57E2-1</t>
  </si>
  <si>
    <t>FO54E2-3</t>
  </si>
  <si>
    <t>FO59E2-3</t>
  </si>
  <si>
    <t>FO58E2-1</t>
  </si>
  <si>
    <t>FO58E2-2</t>
  </si>
  <si>
    <t>FO58E2-3</t>
  </si>
  <si>
    <t>FO55E2-4</t>
  </si>
  <si>
    <t>FO57E2-2</t>
  </si>
  <si>
    <t>FO56E2-2</t>
  </si>
  <si>
    <t>FO60F2-1</t>
  </si>
  <si>
    <t>FO59F2-1</t>
  </si>
  <si>
    <t>FO62F2-3</t>
  </si>
  <si>
    <t>FO58F2-3</t>
  </si>
  <si>
    <t>FO58F2-4</t>
  </si>
  <si>
    <t>FO61F2-4</t>
  </si>
  <si>
    <t>FO57F2-1</t>
  </si>
  <si>
    <t>FO57F2-4</t>
  </si>
  <si>
    <t>FO55F2-1</t>
  </si>
  <si>
    <t>FO61F2-2</t>
  </si>
  <si>
    <t>FO59F2-4</t>
  </si>
  <si>
    <t>FO54F2-2</t>
  </si>
  <si>
    <t>FO55F2-2</t>
  </si>
  <si>
    <t>FO61F2-1</t>
  </si>
  <si>
    <t>FO60F2-4</t>
  </si>
  <si>
    <t>FO62F2-1</t>
  </si>
  <si>
    <t>FO62F2-2</t>
  </si>
  <si>
    <t>FO54F2-3</t>
  </si>
  <si>
    <t>FO54F2-1</t>
  </si>
  <si>
    <t>FO60F2-2</t>
  </si>
  <si>
    <t>FO53F2-1</t>
  </si>
  <si>
    <t>FO56F2-2</t>
  </si>
  <si>
    <t>FO55F2-4</t>
  </si>
  <si>
    <t>FO53F2-2</t>
  </si>
  <si>
    <t>FO59F2-2</t>
  </si>
  <si>
    <t>FO62F2-4</t>
  </si>
  <si>
    <t>FO56F2-4</t>
  </si>
  <si>
    <t>FO58F2-1</t>
  </si>
  <si>
    <t>FO56F2-1</t>
  </si>
  <si>
    <t>FO54F2-4</t>
  </si>
  <si>
    <t>FO53F2-3</t>
  </si>
  <si>
    <t>FO57F2-2</t>
  </si>
  <si>
    <t>FO57F2-3</t>
  </si>
  <si>
    <t>FO61F2-3</t>
  </si>
  <si>
    <t>FO55F2-3</t>
  </si>
  <si>
    <t>FO56F2-3</t>
  </si>
  <si>
    <t>FO58F2-2</t>
  </si>
  <si>
    <t>FO60F2-3</t>
  </si>
  <si>
    <t>FO53F2-4</t>
  </si>
  <si>
    <t>FO59F2-3</t>
  </si>
  <si>
    <t>Dělení kapitol:</t>
  </si>
  <si>
    <t>Mechanika:</t>
  </si>
  <si>
    <t>Síla/Práce/Výkon:</t>
  </si>
  <si>
    <t>E</t>
  </si>
  <si>
    <t>F</t>
  </si>
  <si>
    <t>ÚLOHA</t>
  </si>
  <si>
    <t>Aktualizace:</t>
  </si>
  <si>
    <t xml:space="preserve"> </t>
  </si>
  <si>
    <t>*</t>
  </si>
  <si>
    <t>Mechanické vlastnosti kapalin:</t>
  </si>
  <si>
    <t>Teplo a vnitřní energie:</t>
  </si>
  <si>
    <t>Elektrické jevy a obvody:</t>
  </si>
  <si>
    <t>Rozměry, objem, hustota:</t>
  </si>
  <si>
    <t>Otáčivé účinky síly:</t>
  </si>
  <si>
    <t>Pohyb tělesa:</t>
  </si>
  <si>
    <t>;;</t>
  </si>
  <si>
    <t>P PKK</t>
  </si>
  <si>
    <t>¨</t>
  </si>
  <si>
    <t>Ročník</t>
  </si>
  <si>
    <t>P IO</t>
  </si>
  <si>
    <t xml:space="preserve">OK E </t>
  </si>
  <si>
    <t>OK F</t>
  </si>
  <si>
    <t>PHA E</t>
  </si>
  <si>
    <t>LK E</t>
  </si>
  <si>
    <t>LK F</t>
  </si>
  <si>
    <t>JČK E</t>
  </si>
  <si>
    <t>JČK F</t>
  </si>
  <si>
    <t>Kap.</t>
  </si>
  <si>
    <t>KAT. E</t>
  </si>
  <si>
    <t>KAT.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</si>
</sst>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rgb="FF000000"/>
      <name val="Tahom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222222"/>
      <name val="Calibri"/>
      <family val="2"/>
      <charset val="238"/>
      <scheme val="minor"/>
    </font>
    <font>
      <sz val="10"/>
      <color rgb="FF000000"/>
      <name val="Arial ce"/>
    </font>
    <font>
      <sz val="10"/>
      <color rgb="FF000000"/>
      <name val="Arimo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2"/>
      <color theme="1"/>
      <name val="Liberation Sans"/>
      <charset val="238"/>
    </font>
    <font>
      <sz val="14"/>
      <color theme="1"/>
      <name val="Liberation Sans"/>
      <charset val="238"/>
    </font>
    <font>
      <sz val="16"/>
      <color theme="1"/>
      <name val="Liberation Sans"/>
      <charset val="238"/>
    </font>
    <font>
      <i/>
      <sz val="1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MU Serif"/>
      <charset val="238"/>
    </font>
    <font>
      <sz val="11"/>
      <name val="CMU Serif"/>
      <charset val="238"/>
    </font>
  </fonts>
  <fills count="6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9900FF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72">
    <xf numFmtId="0" fontId="0" fillId="0" borderId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0" applyNumberFormat="0" applyBorder="0" applyAlignment="0" applyProtection="0"/>
    <xf numFmtId="0" fontId="21" fillId="9" borderId="7" applyNumberFormat="0" applyAlignment="0" applyProtection="0"/>
    <xf numFmtId="0" fontId="22" fillId="10" borderId="8" applyNumberFormat="0" applyAlignment="0" applyProtection="0"/>
    <xf numFmtId="0" fontId="23" fillId="10" borderId="7" applyNumberFormat="0" applyAlignment="0" applyProtection="0"/>
    <xf numFmtId="0" fontId="24" fillId="0" borderId="9" applyNumberFormat="0" applyFill="0" applyAlignment="0" applyProtection="0"/>
    <xf numFmtId="0" fontId="25" fillId="11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30" fillId="0" borderId="0"/>
    <xf numFmtId="0" fontId="9" fillId="0" borderId="0"/>
    <xf numFmtId="0" fontId="9" fillId="12" borderId="11" applyNumberFormat="0" applyFont="0" applyAlignment="0" applyProtection="0"/>
    <xf numFmtId="0" fontId="31" fillId="0" borderId="0"/>
    <xf numFmtId="0" fontId="32" fillId="0" borderId="0"/>
    <xf numFmtId="0" fontId="32" fillId="0" borderId="0"/>
    <xf numFmtId="0" fontId="8" fillId="0" borderId="0"/>
    <xf numFmtId="0" fontId="8" fillId="12" borderId="11" applyNumberFormat="0" applyFont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31" fillId="0" borderId="0"/>
    <xf numFmtId="0" fontId="32" fillId="0" borderId="0"/>
    <xf numFmtId="0" fontId="38" fillId="0" borderId="0"/>
    <xf numFmtId="0" fontId="39" fillId="0" borderId="0"/>
    <xf numFmtId="0" fontId="7" fillId="0" borderId="0"/>
  </cellStyleXfs>
  <cellXfs count="314">
    <xf numFmtId="0" fontId="0" fillId="0" borderId="0" xfId="0"/>
    <xf numFmtId="1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42" applyFont="1" applyBorder="1" applyAlignment="1">
      <alignment horizontal="center"/>
    </xf>
    <xf numFmtId="0" fontId="0" fillId="0" borderId="1" xfId="41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9" fillId="0" borderId="1" xfId="4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41" applyFont="1" applyBorder="1" applyAlignment="1">
      <alignment horizontal="center"/>
    </xf>
    <xf numFmtId="0" fontId="11" fillId="0" borderId="1" xfId="44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34" fillId="0" borderId="0" xfId="47" applyFont="1" applyBorder="1" applyAlignment="1">
      <alignment horizontal="center" vertical="center"/>
    </xf>
    <xf numFmtId="0" fontId="33" fillId="0" borderId="0" xfId="47" applyFont="1" applyBorder="1" applyAlignment="1">
      <alignment horizontal="center" vertical="center"/>
    </xf>
    <xf numFmtId="0" fontId="0" fillId="0" borderId="0" xfId="0" applyBorder="1"/>
    <xf numFmtId="0" fontId="13" fillId="37" borderId="0" xfId="0" applyFont="1" applyFill="1"/>
    <xf numFmtId="0" fontId="0" fillId="37" borderId="0" xfId="0" applyFill="1" applyAlignment="1">
      <alignment horizontal="center"/>
    </xf>
    <xf numFmtId="0" fontId="0" fillId="37" borderId="0" xfId="0" applyFill="1"/>
    <xf numFmtId="0" fontId="0" fillId="0" borderId="0" xfId="0" applyFill="1" applyBorder="1"/>
    <xf numFmtId="0" fontId="0" fillId="38" borderId="1" xfId="0" applyFill="1" applyBorder="1"/>
    <xf numFmtId="0" fontId="0" fillId="39" borderId="1" xfId="0" applyFill="1" applyBorder="1"/>
    <xf numFmtId="0" fontId="0" fillId="40" borderId="1" xfId="0" applyFill="1" applyBorder="1"/>
    <xf numFmtId="0" fontId="0" fillId="41" borderId="1" xfId="0" applyFill="1" applyBorder="1"/>
    <xf numFmtId="0" fontId="0" fillId="42" borderId="1" xfId="0" applyFill="1" applyBorder="1"/>
    <xf numFmtId="0" fontId="0" fillId="43" borderId="1" xfId="0" applyFill="1" applyBorder="1"/>
    <xf numFmtId="0" fontId="0" fillId="44" borderId="1" xfId="0" applyFill="1" applyBorder="1"/>
    <xf numFmtId="0" fontId="0" fillId="45" borderId="1" xfId="0" applyFill="1" applyBorder="1"/>
    <xf numFmtId="0" fontId="0" fillId="46" borderId="1" xfId="0" applyFill="1" applyBorder="1"/>
    <xf numFmtId="0" fontId="0" fillId="38" borderId="1" xfId="0" applyFill="1" applyBorder="1" applyAlignment="1">
      <alignment horizontal="center"/>
    </xf>
    <xf numFmtId="0" fontId="0" fillId="47" borderId="1" xfId="0" applyFill="1" applyBorder="1" applyAlignment="1">
      <alignment horizontal="center"/>
    </xf>
    <xf numFmtId="0" fontId="0" fillId="48" borderId="1" xfId="0" applyFill="1" applyBorder="1" applyAlignment="1">
      <alignment horizontal="center"/>
    </xf>
    <xf numFmtId="0" fontId="0" fillId="49" borderId="1" xfId="0" applyFill="1" applyBorder="1" applyAlignment="1">
      <alignment horizontal="center"/>
    </xf>
    <xf numFmtId="0" fontId="0" fillId="50" borderId="0" xfId="0" applyFill="1"/>
    <xf numFmtId="0" fontId="0" fillId="51" borderId="0" xfId="0" applyFill="1"/>
    <xf numFmtId="0" fontId="0" fillId="52" borderId="0" xfId="0" applyFill="1"/>
    <xf numFmtId="0" fontId="13" fillId="53" borderId="0" xfId="0" applyFont="1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0" fontId="0" fillId="50" borderId="1" xfId="0" applyFill="1" applyBorder="1" applyAlignment="1">
      <alignment horizontal="center"/>
    </xf>
    <xf numFmtId="0" fontId="0" fillId="51" borderId="1" xfId="0" applyFill="1" applyBorder="1" applyAlignment="1">
      <alignment horizontal="center"/>
    </xf>
    <xf numFmtId="0" fontId="0" fillId="52" borderId="1" xfId="0" applyFill="1" applyBorder="1" applyAlignment="1">
      <alignment horizontal="center"/>
    </xf>
    <xf numFmtId="0" fontId="13" fillId="53" borderId="1" xfId="0" applyFont="1" applyFill="1" applyBorder="1" applyAlignment="1">
      <alignment horizontal="center"/>
    </xf>
    <xf numFmtId="0" fontId="0" fillId="54" borderId="1" xfId="0" applyFill="1" applyBorder="1" applyAlignment="1">
      <alignment horizontal="center"/>
    </xf>
    <xf numFmtId="0" fontId="0" fillId="55" borderId="1" xfId="0" applyFill="1" applyBorder="1" applyAlignment="1">
      <alignment horizontal="center"/>
    </xf>
    <xf numFmtId="0" fontId="0" fillId="56" borderId="1" xfId="0" applyFill="1" applyBorder="1" applyAlignment="1">
      <alignment horizontal="center"/>
    </xf>
    <xf numFmtId="0" fontId="0" fillId="57" borderId="1" xfId="0" applyFill="1" applyBorder="1" applyAlignment="1">
      <alignment horizontal="center"/>
    </xf>
    <xf numFmtId="0" fontId="0" fillId="58" borderId="1" xfId="0" applyFill="1" applyBorder="1" applyAlignment="1">
      <alignment horizontal="center"/>
    </xf>
    <xf numFmtId="0" fontId="0" fillId="59" borderId="1" xfId="0" applyFill="1" applyBorder="1" applyAlignment="1">
      <alignment horizontal="center"/>
    </xf>
    <xf numFmtId="0" fontId="0" fillId="43" borderId="1" xfId="0" applyFill="1" applyBorder="1" applyAlignment="1">
      <alignment horizontal="center"/>
    </xf>
    <xf numFmtId="0" fontId="0" fillId="44" borderId="1" xfId="0" applyFill="1" applyBorder="1" applyAlignment="1">
      <alignment horizontal="center"/>
    </xf>
    <xf numFmtId="0" fontId="0" fillId="45" borderId="1" xfId="0" applyFill="1" applyBorder="1" applyAlignment="1">
      <alignment horizontal="center"/>
    </xf>
    <xf numFmtId="0" fontId="0" fillId="39" borderId="1" xfId="0" applyFill="1" applyBorder="1" applyAlignment="1">
      <alignment horizontal="center"/>
    </xf>
    <xf numFmtId="0" fontId="0" fillId="42" borderId="1" xfId="0" applyFill="1" applyBorder="1" applyAlignment="1">
      <alignment horizontal="center"/>
    </xf>
    <xf numFmtId="0" fontId="0" fillId="46" borderId="1" xfId="0" applyFill="1" applyBorder="1" applyAlignment="1">
      <alignment horizontal="center"/>
    </xf>
    <xf numFmtId="0" fontId="0" fillId="41" borderId="1" xfId="0" applyFill="1" applyBorder="1" applyAlignment="1">
      <alignment horizontal="center"/>
    </xf>
    <xf numFmtId="0" fontId="0" fillId="40" borderId="1" xfId="0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7" fillId="0" borderId="1" xfId="42" applyFont="1" applyFill="1" applyBorder="1" applyAlignment="1">
      <alignment horizontal="center" vertical="center"/>
    </xf>
    <xf numFmtId="0" fontId="36" fillId="0" borderId="1" xfId="44" applyFont="1" applyFill="1" applyBorder="1" applyAlignment="1">
      <alignment horizontal="center"/>
    </xf>
    <xf numFmtId="0" fontId="36" fillId="0" borderId="16" xfId="44" applyFont="1" applyFill="1" applyBorder="1" applyAlignment="1">
      <alignment horizontal="center"/>
    </xf>
    <xf numFmtId="0" fontId="11" fillId="0" borderId="16" xfId="44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42" applyFont="1" applyFill="1" applyBorder="1" applyAlignment="1">
      <alignment horizontal="center"/>
    </xf>
    <xf numFmtId="0" fontId="28" fillId="0" borderId="0" xfId="0" applyFont="1"/>
    <xf numFmtId="0" fontId="36" fillId="0" borderId="1" xfId="46" applyFont="1" applyFill="1" applyBorder="1" applyAlignment="1">
      <alignment horizontal="center"/>
    </xf>
    <xf numFmtId="0" fontId="36" fillId="0" borderId="1" xfId="45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7" fillId="0" borderId="16" xfId="42" applyFont="1" applyFill="1" applyBorder="1" applyAlignment="1">
      <alignment horizontal="center"/>
    </xf>
    <xf numFmtId="0" fontId="11" fillId="0" borderId="16" xfId="42" applyFont="1" applyFill="1" applyBorder="1" applyAlignment="1">
      <alignment horizontal="center"/>
    </xf>
    <xf numFmtId="0" fontId="36" fillId="0" borderId="16" xfId="46" applyFont="1" applyFill="1" applyBorder="1" applyAlignment="1">
      <alignment horizontal="center"/>
    </xf>
    <xf numFmtId="0" fontId="7" fillId="0" borderId="16" xfId="42" applyFont="1" applyFill="1" applyBorder="1" applyAlignment="1">
      <alignment horizontal="center" vertical="center"/>
    </xf>
    <xf numFmtId="1" fontId="7" fillId="0" borderId="1" xfId="42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28" fillId="0" borderId="1" xfId="47" applyFont="1" applyFill="1" applyBorder="1" applyAlignment="1">
      <alignment horizontal="center" vertical="center"/>
    </xf>
    <xf numFmtId="0" fontId="11" fillId="0" borderId="1" xfId="47" applyFont="1" applyFill="1" applyBorder="1" applyAlignment="1">
      <alignment horizontal="center" vertical="center"/>
    </xf>
    <xf numFmtId="0" fontId="12" fillId="0" borderId="1" xfId="47" applyFont="1" applyFill="1" applyBorder="1" applyAlignment="1">
      <alignment horizontal="center" vertical="center"/>
    </xf>
    <xf numFmtId="0" fontId="28" fillId="0" borderId="1" xfId="47" applyFont="1" applyFill="1" applyBorder="1" applyAlignment="1">
      <alignment horizontal="center" vertical="center" wrapText="1"/>
    </xf>
    <xf numFmtId="0" fontId="28" fillId="0" borderId="1" xfId="47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/>
    </xf>
    <xf numFmtId="0" fontId="7" fillId="0" borderId="1" xfId="47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 wrapText="1"/>
    </xf>
    <xf numFmtId="164" fontId="7" fillId="0" borderId="1" xfId="47" applyNumberFormat="1" applyFont="1" applyFill="1" applyBorder="1" applyAlignment="1">
      <alignment horizontal="center" vertical="center"/>
    </xf>
    <xf numFmtId="164" fontId="28" fillId="0" borderId="1" xfId="47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/>
    </xf>
    <xf numFmtId="164" fontId="7" fillId="0" borderId="17" xfId="47" applyNumberFormat="1" applyFont="1" applyFill="1" applyBorder="1" applyAlignment="1">
      <alignment horizontal="center" vertical="center"/>
    </xf>
    <xf numFmtId="164" fontId="28" fillId="0" borderId="17" xfId="47" applyNumberFormat="1" applyFont="1" applyFill="1" applyBorder="1" applyAlignment="1">
      <alignment horizontal="center" vertical="center"/>
    </xf>
    <xf numFmtId="164" fontId="7" fillId="0" borderId="2" xfId="47" applyNumberFormat="1" applyFont="1" applyFill="1" applyBorder="1" applyAlignment="1">
      <alignment horizontal="center" vertical="center"/>
    </xf>
    <xf numFmtId="164" fontId="28" fillId="0" borderId="2" xfId="47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4" fontId="7" fillId="0" borderId="0" xfId="47" applyNumberFormat="1" applyFont="1" applyFill="1" applyBorder="1" applyAlignment="1">
      <alignment horizontal="center" vertical="center"/>
    </xf>
    <xf numFmtId="164" fontId="28" fillId="0" borderId="0" xfId="47" applyNumberFormat="1" applyFont="1" applyFill="1" applyBorder="1" applyAlignment="1">
      <alignment horizontal="center" vertical="center"/>
    </xf>
    <xf numFmtId="1" fontId="7" fillId="0" borderId="1" xfId="47" applyNumberFormat="1" applyFont="1" applyFill="1" applyBorder="1" applyAlignment="1">
      <alignment horizontal="center" vertical="center"/>
    </xf>
    <xf numFmtId="1" fontId="7" fillId="0" borderId="2" xfId="47" applyNumberFormat="1" applyFont="1" applyFill="1" applyBorder="1" applyAlignment="1">
      <alignment horizontal="center" vertical="center"/>
    </xf>
    <xf numFmtId="1" fontId="28" fillId="0" borderId="1" xfId="47" applyNumberFormat="1" applyFont="1" applyFill="1" applyBorder="1" applyAlignment="1">
      <alignment horizontal="center" vertical="center"/>
    </xf>
    <xf numFmtId="1" fontId="28" fillId="0" borderId="2" xfId="47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/>
    </xf>
    <xf numFmtId="0" fontId="40" fillId="0" borderId="1" xfId="69" applyFont="1" applyFill="1" applyBorder="1" applyAlignment="1">
      <alignment horizontal="center"/>
    </xf>
    <xf numFmtId="0" fontId="12" fillId="0" borderId="1" xfId="69" applyFont="1" applyFill="1" applyBorder="1" applyAlignment="1">
      <alignment horizontal="center"/>
    </xf>
    <xf numFmtId="0" fontId="11" fillId="0" borderId="1" xfId="69" applyFont="1" applyFill="1" applyBorder="1" applyAlignment="1">
      <alignment horizontal="center"/>
    </xf>
    <xf numFmtId="0" fontId="41" fillId="0" borderId="1" xfId="69" applyFont="1" applyFill="1" applyBorder="1" applyAlignment="1">
      <alignment horizontal="center"/>
    </xf>
    <xf numFmtId="0" fontId="40" fillId="0" borderId="1" xfId="70" applyFont="1" applyFill="1" applyBorder="1" applyAlignment="1">
      <alignment horizontal="center"/>
    </xf>
    <xf numFmtId="0" fontId="41" fillId="0" borderId="1" xfId="70" applyFont="1" applyFill="1" applyBorder="1" applyAlignment="1">
      <alignment horizontal="center"/>
    </xf>
    <xf numFmtId="0" fontId="11" fillId="0" borderId="1" xfId="70" applyFont="1" applyFill="1" applyBorder="1" applyAlignment="1">
      <alignment horizontal="center"/>
    </xf>
    <xf numFmtId="0" fontId="12" fillId="0" borderId="1" xfId="70" applyFont="1" applyFill="1" applyBorder="1" applyAlignment="1">
      <alignment horizontal="center"/>
    </xf>
    <xf numFmtId="164" fontId="11" fillId="0" borderId="1" xfId="69" applyNumberFormat="1" applyFont="1" applyFill="1" applyBorder="1" applyAlignment="1">
      <alignment horizontal="center"/>
    </xf>
    <xf numFmtId="0" fontId="4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wrapText="1"/>
    </xf>
    <xf numFmtId="0" fontId="44" fillId="0" borderId="0" xfId="0" applyFont="1" applyFill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7" fillId="0" borderId="1" xfId="71" applyFont="1" applyFill="1" applyBorder="1" applyAlignment="1">
      <alignment horizontal="center"/>
    </xf>
    <xf numFmtId="0" fontId="11" fillId="0" borderId="1" xfId="67" applyFont="1" applyFill="1" applyBorder="1" applyAlignment="1">
      <alignment horizontal="center" vertical="center"/>
    </xf>
    <xf numFmtId="0" fontId="11" fillId="0" borderId="1" xfId="67" applyFont="1" applyFill="1" applyBorder="1" applyAlignment="1">
      <alignment horizontal="center" vertical="center" wrapText="1"/>
    </xf>
    <xf numFmtId="0" fontId="11" fillId="0" borderId="1" xfId="67" applyFont="1" applyFill="1" applyBorder="1" applyAlignment="1">
      <alignment horizontal="center"/>
    </xf>
    <xf numFmtId="0" fontId="11" fillId="0" borderId="1" xfId="67" applyFont="1" applyFill="1" applyBorder="1" applyAlignment="1">
      <alignment horizontal="center" wrapText="1"/>
    </xf>
    <xf numFmtId="0" fontId="46" fillId="0" borderId="1" xfId="67" applyFont="1" applyFill="1" applyBorder="1" applyAlignment="1">
      <alignment horizontal="center" vertical="center"/>
    </xf>
    <xf numFmtId="0" fontId="7" fillId="0" borderId="1" xfId="71" applyFont="1" applyFill="1" applyBorder="1" applyAlignment="1">
      <alignment horizontal="center" vertical="center"/>
    </xf>
    <xf numFmtId="0" fontId="42" fillId="0" borderId="1" xfId="71" applyFont="1" applyFill="1" applyBorder="1" applyAlignment="1">
      <alignment horizontal="center"/>
    </xf>
    <xf numFmtId="0" fontId="11" fillId="0" borderId="1" xfId="68" applyFont="1" applyFill="1" applyBorder="1" applyAlignment="1">
      <alignment horizontal="center"/>
    </xf>
    <xf numFmtId="0" fontId="11" fillId="0" borderId="1" xfId="68" applyNumberFormat="1" applyFont="1" applyFill="1" applyBorder="1" applyAlignment="1">
      <alignment horizontal="center"/>
    </xf>
    <xf numFmtId="0" fontId="7" fillId="0" borderId="1" xfId="7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6" fillId="60" borderId="1" xfId="0" applyFont="1" applyFill="1" applyBorder="1" applyAlignment="1">
      <alignment horizontal="center"/>
    </xf>
    <xf numFmtId="0" fontId="11" fillId="60" borderId="1" xfId="0" applyFont="1" applyFill="1" applyBorder="1" applyAlignment="1">
      <alignment horizontal="center"/>
    </xf>
    <xf numFmtId="0" fontId="12" fillId="6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28" fillId="0" borderId="1" xfId="7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71" applyFont="1" applyFill="1" applyBorder="1" applyAlignment="1">
      <alignment horizontal="center" vertical="center"/>
    </xf>
    <xf numFmtId="0" fontId="12" fillId="0" borderId="1" xfId="67" applyFont="1" applyFill="1" applyBorder="1" applyAlignment="1">
      <alignment horizontal="center"/>
    </xf>
    <xf numFmtId="0" fontId="12" fillId="0" borderId="1" xfId="67" applyFont="1" applyFill="1" applyBorder="1" applyAlignment="1">
      <alignment horizontal="center" vertical="center"/>
    </xf>
    <xf numFmtId="0" fontId="12" fillId="0" borderId="1" xfId="68" applyFont="1" applyFill="1" applyBorder="1" applyAlignment="1">
      <alignment horizontal="center"/>
    </xf>
    <xf numFmtId="0" fontId="48" fillId="0" borderId="1" xfId="7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47" applyFont="1" applyFill="1" applyBorder="1" applyAlignment="1">
      <alignment horizontal="center" vertical="center"/>
    </xf>
    <xf numFmtId="0" fontId="6" fillId="0" borderId="1" xfId="42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42" applyFont="1" applyFill="1" applyBorder="1" applyAlignment="1">
      <alignment horizontal="center"/>
    </xf>
    <xf numFmtId="0" fontId="6" fillId="0" borderId="1" xfId="47" applyFont="1" applyFill="1" applyBorder="1" applyAlignment="1">
      <alignment horizontal="center"/>
    </xf>
    <xf numFmtId="1" fontId="6" fillId="0" borderId="1" xfId="47" applyNumberFormat="1" applyFont="1" applyFill="1" applyBorder="1" applyAlignment="1">
      <alignment horizontal="center" vertical="center"/>
    </xf>
    <xf numFmtId="0" fontId="6" fillId="0" borderId="1" xfId="7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46" applyFont="1" applyFill="1" applyBorder="1" applyAlignment="1">
      <alignment horizontal="center"/>
    </xf>
    <xf numFmtId="0" fontId="11" fillId="0" borderId="1" xfId="45" applyFont="1" applyFill="1" applyBorder="1" applyAlignment="1">
      <alignment horizontal="center"/>
    </xf>
    <xf numFmtId="0" fontId="6" fillId="0" borderId="1" xfId="71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 wrapText="1"/>
    </xf>
    <xf numFmtId="0" fontId="11" fillId="0" borderId="1" xfId="42" applyFont="1" applyFill="1" applyBorder="1" applyAlignment="1">
      <alignment horizontal="center"/>
    </xf>
    <xf numFmtId="164" fontId="6" fillId="0" borderId="1" xfId="47" applyNumberFormat="1" applyFont="1" applyFill="1" applyBorder="1" applyAlignment="1">
      <alignment horizontal="center" vertical="center"/>
    </xf>
    <xf numFmtId="0" fontId="11" fillId="0" borderId="2" xfId="67" applyFont="1" applyFill="1" applyBorder="1" applyAlignment="1">
      <alignment horizontal="center" vertical="center"/>
    </xf>
    <xf numFmtId="0" fontId="11" fillId="0" borderId="2" xfId="67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wrapText="1"/>
    </xf>
    <xf numFmtId="0" fontId="28" fillId="0" borderId="1" xfId="71" applyFont="1" applyFill="1" applyBorder="1" applyAlignment="1">
      <alignment horizontal="center" wrapText="1"/>
    </xf>
    <xf numFmtId="0" fontId="11" fillId="60" borderId="2" xfId="0" applyFont="1" applyFill="1" applyBorder="1" applyAlignment="1">
      <alignment horizontal="center"/>
    </xf>
    <xf numFmtId="0" fontId="41" fillId="0" borderId="2" xfId="69" applyFont="1" applyFill="1" applyBorder="1" applyAlignment="1">
      <alignment horizontal="center"/>
    </xf>
    <xf numFmtId="0" fontId="3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/>
    <xf numFmtId="0" fontId="0" fillId="61" borderId="1" xfId="0" applyFill="1" applyBorder="1" applyAlignment="1">
      <alignment horizontal="center"/>
    </xf>
    <xf numFmtId="0" fontId="0" fillId="61" borderId="1" xfId="0" applyFill="1" applyBorder="1"/>
    <xf numFmtId="0" fontId="0" fillId="61" borderId="1" xfId="0" applyFont="1" applyFill="1" applyBorder="1" applyAlignment="1">
      <alignment horizontal="center"/>
    </xf>
    <xf numFmtId="0" fontId="13" fillId="61" borderId="1" xfId="0" applyFont="1" applyFill="1" applyBorder="1" applyAlignment="1">
      <alignment horizontal="center"/>
    </xf>
    <xf numFmtId="0" fontId="0" fillId="47" borderId="1" xfId="0" applyFill="1" applyBorder="1"/>
    <xf numFmtId="0" fontId="0" fillId="48" borderId="1" xfId="0" applyFill="1" applyBorder="1"/>
    <xf numFmtId="0" fontId="0" fillId="49" borderId="1" xfId="0" applyFill="1" applyBorder="1"/>
    <xf numFmtId="0" fontId="5" fillId="0" borderId="15" xfId="42" applyFont="1" applyFill="1" applyBorder="1" applyAlignment="1">
      <alignment horizontal="center" vertical="center"/>
    </xf>
    <xf numFmtId="0" fontId="49" fillId="0" borderId="0" xfId="0" applyFont="1"/>
    <xf numFmtId="0" fontId="49" fillId="61" borderId="1" xfId="0" applyFont="1" applyFill="1" applyBorder="1" applyAlignment="1">
      <alignment horizontal="center"/>
    </xf>
    <xf numFmtId="0" fontId="49" fillId="38" borderId="1" xfId="0" applyFont="1" applyFill="1" applyBorder="1" applyAlignment="1">
      <alignment horizontal="center"/>
    </xf>
    <xf numFmtId="0" fontId="49" fillId="47" borderId="1" xfId="0" applyFont="1" applyFill="1" applyBorder="1" applyAlignment="1">
      <alignment horizontal="center"/>
    </xf>
    <xf numFmtId="0" fontId="49" fillId="52" borderId="1" xfId="0" applyFont="1" applyFill="1" applyBorder="1" applyAlignment="1">
      <alignment horizontal="center"/>
    </xf>
    <xf numFmtId="0" fontId="49" fillId="48" borderId="1" xfId="0" applyFont="1" applyFill="1" applyBorder="1" applyAlignment="1">
      <alignment horizontal="center"/>
    </xf>
    <xf numFmtId="0" fontId="49" fillId="0" borderId="1" xfId="0" applyFont="1" applyBorder="1" applyAlignment="1">
      <alignment horizontal="center"/>
    </xf>
    <xf numFmtId="0" fontId="49" fillId="44" borderId="1" xfId="0" applyFont="1" applyFill="1" applyBorder="1" applyAlignment="1">
      <alignment horizontal="center"/>
    </xf>
    <xf numFmtId="0" fontId="49" fillId="50" borderId="1" xfId="0" applyFont="1" applyFill="1" applyBorder="1" applyAlignment="1">
      <alignment horizontal="center"/>
    </xf>
    <xf numFmtId="0" fontId="49" fillId="43" borderId="1" xfId="0" applyFont="1" applyFill="1" applyBorder="1" applyAlignment="1">
      <alignment horizontal="center"/>
    </xf>
    <xf numFmtId="0" fontId="49" fillId="59" borderId="1" xfId="0" applyFont="1" applyFill="1" applyBorder="1" applyAlignment="1">
      <alignment horizontal="center"/>
    </xf>
    <xf numFmtId="0" fontId="49" fillId="45" borderId="1" xfId="0" applyFont="1" applyFill="1" applyBorder="1" applyAlignment="1">
      <alignment horizontal="center"/>
    </xf>
    <xf numFmtId="0" fontId="49" fillId="51" borderId="1" xfId="0" applyFont="1" applyFill="1" applyBorder="1" applyAlignment="1">
      <alignment horizontal="center"/>
    </xf>
    <xf numFmtId="0" fontId="49" fillId="41" borderId="1" xfId="0" applyFont="1" applyFill="1" applyBorder="1" applyAlignment="1">
      <alignment horizontal="center"/>
    </xf>
    <xf numFmtId="0" fontId="49" fillId="49" borderId="1" xfId="0" applyFont="1" applyFill="1" applyBorder="1" applyAlignment="1">
      <alignment horizontal="center"/>
    </xf>
    <xf numFmtId="0" fontId="50" fillId="53" borderId="1" xfId="0" applyFont="1" applyFill="1" applyBorder="1" applyAlignment="1">
      <alignment horizontal="center"/>
    </xf>
    <xf numFmtId="0" fontId="49" fillId="46" borderId="1" xfId="0" applyFont="1" applyFill="1" applyBorder="1" applyAlignment="1">
      <alignment horizontal="center"/>
    </xf>
    <xf numFmtId="0" fontId="49" fillId="56" borderId="1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57" borderId="1" xfId="0" applyFont="1" applyFill="1" applyBorder="1" applyAlignment="1">
      <alignment horizontal="center"/>
    </xf>
    <xf numFmtId="0" fontId="49" fillId="40" borderId="1" xfId="0" applyFont="1" applyFill="1" applyBorder="1" applyAlignment="1">
      <alignment horizontal="center"/>
    </xf>
    <xf numFmtId="0" fontId="49" fillId="54" borderId="1" xfId="0" applyFont="1" applyFill="1" applyBorder="1" applyAlignment="1">
      <alignment horizontal="center"/>
    </xf>
    <xf numFmtId="0" fontId="49" fillId="39" borderId="1" xfId="0" applyFont="1" applyFill="1" applyBorder="1" applyAlignment="1">
      <alignment horizontal="center"/>
    </xf>
    <xf numFmtId="0" fontId="49" fillId="0" borderId="17" xfId="0" applyFont="1" applyFill="1" applyBorder="1" applyAlignment="1">
      <alignment horizontal="center"/>
    </xf>
    <xf numFmtId="0" fontId="49" fillId="0" borderId="0" xfId="0" applyFont="1" applyFill="1" applyBorder="1"/>
    <xf numFmtId="0" fontId="49" fillId="55" borderId="1" xfId="0" applyFont="1" applyFill="1" applyBorder="1" applyAlignment="1">
      <alignment horizontal="center"/>
    </xf>
    <xf numFmtId="0" fontId="49" fillId="58" borderId="1" xfId="0" applyFont="1" applyFill="1" applyBorder="1" applyAlignment="1">
      <alignment horizontal="center"/>
    </xf>
    <xf numFmtId="0" fontId="49" fillId="42" borderId="1" xfId="0" applyFont="1" applyFill="1" applyBorder="1" applyAlignment="1">
      <alignment horizontal="center"/>
    </xf>
    <xf numFmtId="0" fontId="49" fillId="4" borderId="1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47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/>
    </xf>
    <xf numFmtId="0" fontId="4" fillId="0" borderId="1" xfId="4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42" applyFont="1" applyFill="1" applyBorder="1" applyAlignment="1">
      <alignment horizontal="center"/>
    </xf>
    <xf numFmtId="1" fontId="4" fillId="0" borderId="1" xfId="47" applyNumberFormat="1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/>
    </xf>
    <xf numFmtId="0" fontId="4" fillId="0" borderId="1" xfId="47" applyFont="1" applyFill="1" applyBorder="1" applyAlignment="1">
      <alignment horizontal="center"/>
    </xf>
    <xf numFmtId="0" fontId="4" fillId="0" borderId="1" xfId="47" applyFont="1" applyFill="1" applyBorder="1" applyAlignment="1">
      <alignment horizontal="center" vertical="center" wrapText="1"/>
    </xf>
    <xf numFmtId="0" fontId="4" fillId="0" borderId="2" xfId="42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1" xfId="71" applyFont="1" applyFill="1" applyBorder="1" applyAlignment="1">
      <alignment horizontal="center" wrapText="1"/>
    </xf>
    <xf numFmtId="1" fontId="4" fillId="0" borderId="1" xfId="42" applyNumberFormat="1" applyFont="1" applyFill="1" applyBorder="1" applyAlignment="1">
      <alignment horizontal="center"/>
    </xf>
    <xf numFmtId="164" fontId="4" fillId="0" borderId="1" xfId="47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61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52" borderId="1" xfId="0" applyFont="1" applyFill="1" applyBorder="1" applyAlignment="1">
      <alignment horizontal="center"/>
    </xf>
    <xf numFmtId="0" fontId="4" fillId="48" borderId="1" xfId="0" applyFont="1" applyFill="1" applyBorder="1" applyAlignment="1">
      <alignment horizontal="center"/>
    </xf>
    <xf numFmtId="0" fontId="4" fillId="50" borderId="0" xfId="0" applyFont="1" applyFill="1"/>
    <xf numFmtId="0" fontId="4" fillId="50" borderId="1" xfId="0" applyFont="1" applyFill="1" applyBorder="1" applyAlignment="1">
      <alignment horizontal="center"/>
    </xf>
    <xf numFmtId="0" fontId="4" fillId="51" borderId="1" xfId="0" applyFont="1" applyFill="1" applyBorder="1" applyAlignment="1">
      <alignment horizontal="center"/>
    </xf>
    <xf numFmtId="0" fontId="11" fillId="53" borderId="1" xfId="0" applyFont="1" applyFill="1" applyBorder="1" applyAlignment="1">
      <alignment horizontal="center"/>
    </xf>
    <xf numFmtId="0" fontId="4" fillId="51" borderId="0" xfId="0" applyFont="1" applyFill="1"/>
    <xf numFmtId="0" fontId="4" fillId="56" borderId="1" xfId="0" applyFont="1" applyFill="1" applyBorder="1" applyAlignment="1">
      <alignment horizontal="center"/>
    </xf>
    <xf numFmtId="0" fontId="4" fillId="54" borderId="1" xfId="0" applyFont="1" applyFill="1" applyBorder="1" applyAlignment="1">
      <alignment horizontal="center"/>
    </xf>
    <xf numFmtId="0" fontId="4" fillId="52" borderId="0" xfId="0" applyFont="1" applyFill="1"/>
    <xf numFmtId="0" fontId="4" fillId="57" borderId="1" xfId="0" applyFont="1" applyFill="1" applyBorder="1" applyAlignment="1">
      <alignment horizontal="center"/>
    </xf>
    <xf numFmtId="0" fontId="11" fillId="53" borderId="0" xfId="0" applyFont="1" applyFill="1"/>
    <xf numFmtId="0" fontId="4" fillId="55" borderId="1" xfId="0" applyFont="1" applyFill="1" applyBorder="1" applyAlignment="1">
      <alignment horizontal="center"/>
    </xf>
    <xf numFmtId="0" fontId="4" fillId="59" borderId="1" xfId="0" applyFont="1" applyFill="1" applyBorder="1" applyAlignment="1">
      <alignment horizontal="center"/>
    </xf>
    <xf numFmtId="0" fontId="4" fillId="54" borderId="0" xfId="0" applyFont="1" applyFill="1"/>
    <xf numFmtId="0" fontId="4" fillId="58" borderId="1" xfId="0" applyFont="1" applyFill="1" applyBorder="1" applyAlignment="1">
      <alignment horizontal="center"/>
    </xf>
    <xf numFmtId="0" fontId="4" fillId="55" borderId="0" xfId="0" applyFont="1" applyFill="1"/>
    <xf numFmtId="0" fontId="4" fillId="56" borderId="0" xfId="0" applyFont="1" applyFill="1"/>
    <xf numFmtId="0" fontId="4" fillId="57" borderId="0" xfId="0" applyFont="1" applyFill="1"/>
    <xf numFmtId="0" fontId="4" fillId="58" borderId="0" xfId="0" applyFont="1" applyFill="1"/>
    <xf numFmtId="0" fontId="4" fillId="4" borderId="1" xfId="0" applyFont="1" applyFill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9" fillId="62" borderId="18" xfId="0" applyFont="1" applyFill="1" applyBorder="1"/>
    <xf numFmtId="0" fontId="2" fillId="61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5" xfId="0" applyFont="1" applyBorder="1" applyAlignment="1">
      <alignment horizontal="center"/>
    </xf>
    <xf numFmtId="0" fontId="4" fillId="0" borderId="0" xfId="0" applyFont="1" applyBorder="1"/>
    <xf numFmtId="0" fontId="4" fillId="0" borderId="15" xfId="0" applyFont="1" applyBorder="1"/>
    <xf numFmtId="0" fontId="49" fillId="0" borderId="18" xfId="0" applyFont="1" applyBorder="1" applyAlignment="1">
      <alignment horizontal="center"/>
    </xf>
    <xf numFmtId="0" fontId="49" fillId="48" borderId="18" xfId="0" applyFont="1" applyFill="1" applyBorder="1" applyAlignment="1">
      <alignment horizontal="center"/>
    </xf>
    <xf numFmtId="0" fontId="49" fillId="59" borderId="18" xfId="0" applyFont="1" applyFill="1" applyBorder="1" applyAlignment="1">
      <alignment horizontal="center"/>
    </xf>
    <xf numFmtId="0" fontId="49" fillId="47" borderId="18" xfId="0" applyFont="1" applyFill="1" applyBorder="1" applyAlignment="1">
      <alignment horizontal="center"/>
    </xf>
    <xf numFmtId="0" fontId="49" fillId="0" borderId="15" xfId="0" applyFont="1" applyFill="1" applyBorder="1" applyAlignment="1">
      <alignment horizontal="center"/>
    </xf>
    <xf numFmtId="0" fontId="49" fillId="0" borderId="1" xfId="0" applyFont="1" applyBorder="1"/>
    <xf numFmtId="0" fontId="49" fillId="0" borderId="18" xfId="0" applyFont="1" applyBorder="1"/>
    <xf numFmtId="0" fontId="49" fillId="0" borderId="19" xfId="0" applyFont="1" applyBorder="1"/>
    <xf numFmtId="0" fontId="1" fillId="61" borderId="1" xfId="0" applyFont="1" applyFill="1" applyBorder="1" applyAlignment="1">
      <alignment horizontal="center"/>
    </xf>
    <xf numFmtId="0" fontId="0" fillId="0" borderId="1" xfId="0" applyFill="1" applyBorder="1"/>
    <xf numFmtId="0" fontId="49" fillId="0" borderId="0" xfId="0" applyFont="1" applyAlignment="1">
      <alignment horizontal="center"/>
    </xf>
    <xf numFmtId="0" fontId="49" fillId="62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9" fillId="3" borderId="1" xfId="0" applyFont="1" applyFill="1" applyBorder="1" applyAlignment="1">
      <alignment horizontal="center"/>
    </xf>
    <xf numFmtId="0" fontId="49" fillId="50" borderId="0" xfId="0" applyFont="1" applyFill="1" applyAlignment="1">
      <alignment horizontal="center"/>
    </xf>
    <xf numFmtId="0" fontId="49" fillId="51" borderId="0" xfId="0" applyFont="1" applyFill="1" applyAlignment="1">
      <alignment horizontal="center"/>
    </xf>
    <xf numFmtId="0" fontId="49" fillId="52" borderId="0" xfId="0" applyFont="1" applyFill="1" applyAlignment="1">
      <alignment horizontal="center"/>
    </xf>
    <xf numFmtId="0" fontId="50" fillId="53" borderId="0" xfId="0" applyFont="1" applyFill="1" applyAlignment="1">
      <alignment horizontal="center"/>
    </xf>
    <xf numFmtId="0" fontId="49" fillId="54" borderId="0" xfId="0" applyFont="1" applyFill="1" applyAlignment="1">
      <alignment horizontal="center"/>
    </xf>
    <xf numFmtId="0" fontId="49" fillId="55" borderId="0" xfId="0" applyFont="1" applyFill="1" applyAlignment="1">
      <alignment horizontal="center"/>
    </xf>
    <xf numFmtId="0" fontId="49" fillId="56" borderId="0" xfId="0" applyFont="1" applyFill="1" applyAlignment="1">
      <alignment horizontal="center"/>
    </xf>
    <xf numFmtId="0" fontId="49" fillId="57" borderId="0" xfId="0" applyFont="1" applyFill="1" applyAlignment="1">
      <alignment horizontal="center"/>
    </xf>
    <xf numFmtId="0" fontId="49" fillId="58" borderId="0" xfId="0" applyFont="1" applyFill="1" applyAlignment="1">
      <alignment horizontal="center"/>
    </xf>
    <xf numFmtId="0" fontId="0" fillId="0" borderId="20" xfId="0" applyBorder="1" applyAlignment="1">
      <alignment horizontal="center"/>
    </xf>
    <xf numFmtId="0" fontId="28" fillId="0" borderId="18" xfId="0" applyFont="1" applyFill="1" applyBorder="1" applyAlignment="1">
      <alignment horizontal="center"/>
    </xf>
    <xf numFmtId="0" fontId="0" fillId="0" borderId="15" xfId="0" applyBorder="1"/>
    <xf numFmtId="0" fontId="43" fillId="37" borderId="0" xfId="0" applyFont="1" applyFill="1" applyBorder="1" applyAlignment="1">
      <alignment horizontal="center" vertical="center"/>
    </xf>
    <xf numFmtId="0" fontId="0" fillId="37" borderId="0" xfId="0" applyFill="1" applyBorder="1"/>
    <xf numFmtId="0" fontId="45" fillId="37" borderId="0" xfId="0" applyFont="1" applyFill="1" applyBorder="1" applyAlignment="1">
      <alignment horizontal="center" vertical="center"/>
    </xf>
  </cellXfs>
  <cellStyles count="72">
    <cellStyle name="20 % – Zvýraznění 1" xfId="18" builtinId="30" customBuiltin="1"/>
    <cellStyle name="20 % – Zvýraznění 1 2" xfId="49" xr:uid="{00000000-0005-0000-0000-000035000000}"/>
    <cellStyle name="20 % – Zvýraznění 2" xfId="22" builtinId="34" customBuiltin="1"/>
    <cellStyle name="20 % – Zvýraznění 2 2" xfId="52" xr:uid="{00000000-0005-0000-0000-000036000000}"/>
    <cellStyle name="20 % – Zvýraznění 3" xfId="26" builtinId="38" customBuiltin="1"/>
    <cellStyle name="20 % – Zvýraznění 3 2" xfId="55" xr:uid="{00000000-0005-0000-0000-000037000000}"/>
    <cellStyle name="20 % – Zvýraznění 4" xfId="30" builtinId="42" customBuiltin="1"/>
    <cellStyle name="20 % – Zvýraznění 4 2" xfId="58" xr:uid="{00000000-0005-0000-0000-000038000000}"/>
    <cellStyle name="20 % – Zvýraznění 5" xfId="34" builtinId="46" customBuiltin="1"/>
    <cellStyle name="20 % – Zvýraznění 5 2" xfId="61" xr:uid="{00000000-0005-0000-0000-000039000000}"/>
    <cellStyle name="20 % – Zvýraznění 6" xfId="38" builtinId="50" customBuiltin="1"/>
    <cellStyle name="20 % – Zvýraznění 6 2" xfId="64" xr:uid="{00000000-0005-0000-0000-00003A000000}"/>
    <cellStyle name="40 % – Zvýraznění 1" xfId="19" builtinId="31" customBuiltin="1"/>
    <cellStyle name="40 % – Zvýraznění 1 2" xfId="50" xr:uid="{00000000-0005-0000-0000-00003B000000}"/>
    <cellStyle name="40 % – Zvýraznění 2" xfId="23" builtinId="35" customBuiltin="1"/>
    <cellStyle name="40 % – Zvýraznění 2 2" xfId="53" xr:uid="{00000000-0005-0000-0000-00003C000000}"/>
    <cellStyle name="40 % – Zvýraznění 3" xfId="27" builtinId="39" customBuiltin="1"/>
    <cellStyle name="40 % – Zvýraznění 3 2" xfId="56" xr:uid="{00000000-0005-0000-0000-00003D000000}"/>
    <cellStyle name="40 % – Zvýraznění 4" xfId="31" builtinId="43" customBuiltin="1"/>
    <cellStyle name="40 % – Zvýraznění 4 2" xfId="59" xr:uid="{00000000-0005-0000-0000-00003E000000}"/>
    <cellStyle name="40 % – Zvýraznění 5" xfId="35" builtinId="47" customBuiltin="1"/>
    <cellStyle name="40 % – Zvýraznění 5 2" xfId="62" xr:uid="{00000000-0005-0000-0000-00003F000000}"/>
    <cellStyle name="40 % – Zvýraznění 6" xfId="39" builtinId="51" customBuiltin="1"/>
    <cellStyle name="40 % – Zvýraznění 6 2" xfId="65" xr:uid="{00000000-0005-0000-0000-000040000000}"/>
    <cellStyle name="60 % – Zvýraznění 1" xfId="20" builtinId="32" customBuiltin="1"/>
    <cellStyle name="60 % – Zvýraznění 1 2" xfId="51" xr:uid="{00000000-0005-0000-0000-000041000000}"/>
    <cellStyle name="60 % – Zvýraznění 2" xfId="24" builtinId="36" customBuiltin="1"/>
    <cellStyle name="60 % – Zvýraznění 2 2" xfId="54" xr:uid="{00000000-0005-0000-0000-000042000000}"/>
    <cellStyle name="60 % – Zvýraznění 3" xfId="28" builtinId="40" customBuiltin="1"/>
    <cellStyle name="60 % – Zvýraznění 3 2" xfId="57" xr:uid="{00000000-0005-0000-0000-000043000000}"/>
    <cellStyle name="60 % – Zvýraznění 4" xfId="32" builtinId="44" customBuiltin="1"/>
    <cellStyle name="60 % – Zvýraznění 4 2" xfId="60" xr:uid="{00000000-0005-0000-0000-000044000000}"/>
    <cellStyle name="60 % – Zvýraznění 5" xfId="36" builtinId="48" customBuiltin="1"/>
    <cellStyle name="60 % – Zvýraznění 5 2" xfId="63" xr:uid="{00000000-0005-0000-0000-000045000000}"/>
    <cellStyle name="60 % – Zvýraznění 6" xfId="40" builtinId="52" customBuiltin="1"/>
    <cellStyle name="60 % – Zvýraznění 6 2" xfId="66" xr:uid="{00000000-0005-0000-0000-000046000000}"/>
    <cellStyle name="Celkem" xfId="16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1" xr:uid="{00000000-0005-0000-0000-00002F000000}"/>
    <cellStyle name="Normální 2 2" xfId="67" xr:uid="{9CEEE224-1CB1-45D2-934E-7E57CB3B57E4}"/>
    <cellStyle name="Normální 2 3" xfId="68" xr:uid="{00000000-0005-0000-0000-000001000000}"/>
    <cellStyle name="Normální 3" xfId="42" xr:uid="{00000000-0005-0000-0000-000030000000}"/>
    <cellStyle name="Normální 4" xfId="44" xr:uid="{00000000-0005-0000-0000-000032000000}"/>
    <cellStyle name="Normální 5" xfId="45" xr:uid="{00000000-0005-0000-0000-000034000000}"/>
    <cellStyle name="Normální 6" xfId="47" xr:uid="{00000000-0005-0000-0000-000047000000}"/>
    <cellStyle name="Normální 7" xfId="69" xr:uid="{00000000-0005-0000-0000-00004B000000}"/>
    <cellStyle name="Normální 8" xfId="70" xr:uid="{00000000-0005-0000-0000-00004C000000}"/>
    <cellStyle name="Normální 9" xfId="71" xr:uid="{00000000-0005-0000-0000-00004D000000}"/>
    <cellStyle name="normální_List1" xfId="46" xr:uid="{00000000-0005-0000-0000-000035000000}"/>
    <cellStyle name="Poznámka 2" xfId="43" xr:uid="{00000000-0005-0000-0000-000031000000}"/>
    <cellStyle name="Poznámka 3" xfId="48" xr:uid="{00000000-0005-0000-0000-000048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5" builtinId="53" customBuiltin="1"/>
    <cellStyle name="Zvýraznění 1" xfId="17" builtinId="29" customBuiltin="1"/>
    <cellStyle name="Zvýraznění 2" xfId="21" builtinId="33" customBuiltin="1"/>
    <cellStyle name="Zvýraznění 3" xfId="25" builtinId="37" customBuiltin="1"/>
    <cellStyle name="Zvýraznění 4" xfId="29" builtinId="41" customBuiltin="1"/>
    <cellStyle name="Zvýraznění 5" xfId="33" builtinId="45" customBuiltin="1"/>
    <cellStyle name="Zvýraznění 6" xfId="37" builtinId="49" customBuiltin="1"/>
  </cellStyles>
  <dxfs count="1">
    <dxf>
      <font>
        <b/>
        <color rgb="FFFF0000"/>
        <charset val="238"/>
      </font>
      <fill>
        <patternFill patternType="none"/>
      </fill>
    </dxf>
  </dxfs>
  <tableStyles count="0" defaultTableStyle="TableStyleMedium2" defaultPivotStyle="PivotStyleLight16"/>
  <colors>
    <mruColors>
      <color rgb="FFCCFFCC"/>
      <color rgb="FF99FF99"/>
      <color rgb="FF9900FF"/>
      <color rgb="FF00FF00"/>
      <color rgb="FF9933FF"/>
      <color rgb="FF00FF99"/>
      <color rgb="FF990099"/>
      <color rgb="FFCC0066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34065199104153E-2"/>
          <c:y val="7.9082645124689127E-2"/>
          <c:w val="0.93626124130475319"/>
          <c:h val="0.8362578712091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f>'E2 ČR'!$I$387:$I$396</c:f>
              <c:numCache>
                <c:formatCode>General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</c:numCache>
            </c:numRef>
          </c:cat>
          <c:val>
            <c:numRef>
              <c:f>'F2 ČR'!$I$313:$I$322</c:f>
              <c:numCache>
                <c:formatCode>General</c:formatCode>
                <c:ptCount val="10"/>
                <c:pt idx="0">
                  <c:v>34.322115384615387</c:v>
                </c:pt>
                <c:pt idx="1">
                  <c:v>49.630782918149464</c:v>
                </c:pt>
                <c:pt idx="2">
                  <c:v>48.324022346368714</c:v>
                </c:pt>
                <c:pt idx="3">
                  <c:v>38.053160919540232</c:v>
                </c:pt>
                <c:pt idx="4">
                  <c:v>49.21602787456446</c:v>
                </c:pt>
                <c:pt idx="5">
                  <c:v>46.058020477815703</c:v>
                </c:pt>
                <c:pt idx="6">
                  <c:v>48.855820105820108</c:v>
                </c:pt>
                <c:pt idx="7">
                  <c:v>46.175925925925924</c:v>
                </c:pt>
                <c:pt idx="8">
                  <c:v>57.877024291497975</c:v>
                </c:pt>
                <c:pt idx="9">
                  <c:v>60.378787878787875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2E-4762-A7A9-F551A9662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780208"/>
        <c:axId val="800537328"/>
      </c:barChart>
      <c:catAx>
        <c:axId val="78578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/>
                  <a:t>Ročník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800537328"/>
        <c:crosses val="autoZero"/>
        <c:auto val="1"/>
        <c:lblAlgn val="ctr"/>
        <c:lblOffset val="100"/>
        <c:noMultiLvlLbl val="0"/>
      </c:catAx>
      <c:valAx>
        <c:axId val="8005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78578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164436762246536"/>
          <c:y val="2.097942876154137E-2"/>
          <c:w val="0.50687739110184415"/>
          <c:h val="0.8650827803656995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</c:spPr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2286-4BF9-AE5D-CF8AA92F20F2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286-4BF9-AE5D-CF8AA92F20F2}"/>
              </c:ext>
            </c:extLst>
          </c:dPt>
          <c:dPt>
            <c:idx val="2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6-4BF9-AE5D-CF8AA92F20F2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2286-4BF9-AE5D-CF8AA92F20F2}"/>
              </c:ext>
            </c:extLst>
          </c:dPt>
          <c:dPt>
            <c:idx val="4"/>
            <c:bubble3D val="0"/>
            <c:spPr>
              <a:solidFill>
                <a:srgbClr val="9900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2286-4BF9-AE5D-CF8AA92F20F2}"/>
              </c:ext>
            </c:extLst>
          </c:dPt>
          <c:dPt>
            <c:idx val="5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286-4BF9-AE5D-CF8AA92F20F2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286-4BF9-AE5D-CF8AA92F20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endParaRPr lang="cs-CZ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(Kat.!$B$3,Kat.!$B$16,Kat.!$B$36,Kat.!$G$4,Kat.!$G$14,Kat.!$G$35,Kat.!$L$4)</c:f>
              <c:strCache>
                <c:ptCount val="7"/>
                <c:pt idx="0">
                  <c:v>Mechanické vlastnosti kapalin:</c:v>
                </c:pt>
                <c:pt idx="1">
                  <c:v>Teplo a vnitřní energie:</c:v>
                </c:pt>
                <c:pt idx="2">
                  <c:v>Elektrické jevy a obvody:</c:v>
                </c:pt>
                <c:pt idx="3">
                  <c:v>Rozměry, objem, hustota:</c:v>
                </c:pt>
                <c:pt idx="4">
                  <c:v>Pohyb tělesa:</c:v>
                </c:pt>
                <c:pt idx="5">
                  <c:v>Otáčivé účinky síly:</c:v>
                </c:pt>
                <c:pt idx="6">
                  <c:v>Síla/Práce/Výkon:</c:v>
                </c:pt>
              </c:strCache>
            </c:strRef>
          </c:cat>
          <c:val>
            <c:numRef>
              <c:f>(Kat.!$E$3,Kat.!$E$16,Kat.!$E$36,Kat.!$K$4,Kat.!$I$14,Kat.!$I$35,Kat.!$N$4)</c:f>
              <c:numCache>
                <c:formatCode>General</c:formatCode>
                <c:ptCount val="7"/>
                <c:pt idx="0">
                  <c:v>10</c:v>
                </c:pt>
                <c:pt idx="1">
                  <c:v>17</c:v>
                </c:pt>
                <c:pt idx="2">
                  <c:v>11</c:v>
                </c:pt>
                <c:pt idx="4">
                  <c:v>19</c:v>
                </c:pt>
                <c:pt idx="5">
                  <c:v>4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286-4BF9-AE5D-CF8AA92F2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/>
              </a:solidFill>
              <a:latin typeface="CMU Serif" panose="02000603000000000000" pitchFamily="2" charset="0"/>
              <a:ea typeface="CMU Serif" panose="02000603000000000000" pitchFamily="2" charset="0"/>
              <a:cs typeface="CMU Serif" panose="02000603000000000000" pitchFamily="2" charset="0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34065199104153E-2"/>
          <c:y val="7.9082645124689127E-2"/>
          <c:w val="0.93626124130475319"/>
          <c:h val="0.8362578712091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6E-42FC-A6AF-40BA479D1F97}"/>
              </c:ext>
            </c:extLst>
          </c:dPt>
          <c:dPt>
            <c:idx val="1"/>
            <c:invertIfNegative val="0"/>
            <c:bubble3D val="0"/>
            <c:spPr>
              <a:solidFill>
                <a:srgbClr val="9900FF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B6E-42FC-A6AF-40BA479D1F9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6E-42FC-A6AF-40BA479D1F9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4B6E-42FC-A6AF-40BA479D1F97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6E-42FC-A6AF-40BA479D1F97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B6E-42FC-A6AF-40BA479D1F9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6E-42FC-A6AF-40BA479D1F97}"/>
              </c:ext>
            </c:extLst>
          </c:dPt>
          <c:cat>
            <c:strRef>
              <c:f>Kat.!$H$54:$H$60</c:f>
              <c:strCache>
                <c:ptCount val="7"/>
                <c:pt idx="0">
                  <c:v>Rozměry, objem, hustota:</c:v>
                </c:pt>
                <c:pt idx="1">
                  <c:v>Pohyb tělesa:</c:v>
                </c:pt>
                <c:pt idx="2">
                  <c:v>Síla/Práce/Výkon:</c:v>
                </c:pt>
                <c:pt idx="3">
                  <c:v>Teplo a vnitřní energie:</c:v>
                </c:pt>
                <c:pt idx="4">
                  <c:v>Elektrické jevy a obvody:</c:v>
                </c:pt>
                <c:pt idx="5">
                  <c:v>Mechanické vlastnosti kapalin:</c:v>
                </c:pt>
                <c:pt idx="6">
                  <c:v>Otáčivé účinky síly:</c:v>
                </c:pt>
              </c:strCache>
            </c:strRef>
          </c:cat>
          <c:val>
            <c:numRef>
              <c:f>Kat.!$I$54:$I$60</c:f>
              <c:numCache>
                <c:formatCode>General</c:formatCode>
                <c:ptCount val="7"/>
                <c:pt idx="0">
                  <c:v>65.120765391125431</c:v>
                </c:pt>
                <c:pt idx="1">
                  <c:v>61.812154652275225</c:v>
                </c:pt>
                <c:pt idx="2">
                  <c:v>48.246066543627286</c:v>
                </c:pt>
                <c:pt idx="3">
                  <c:v>44.694062262832361</c:v>
                </c:pt>
                <c:pt idx="4">
                  <c:v>39.705558441008748</c:v>
                </c:pt>
                <c:pt idx="5">
                  <c:v>38.772971596625574</c:v>
                </c:pt>
                <c:pt idx="6">
                  <c:v>37.788080207553989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2FC-A6AF-40BA479D1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780208"/>
        <c:axId val="800537328"/>
      </c:barChart>
      <c:catAx>
        <c:axId val="7857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800537328"/>
        <c:crosses val="autoZero"/>
        <c:auto val="1"/>
        <c:lblAlgn val="ctr"/>
        <c:lblOffset val="100"/>
        <c:noMultiLvlLbl val="0"/>
      </c:catAx>
      <c:valAx>
        <c:axId val="8005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78578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251467011921134E-2"/>
          <c:y val="7.9082645124689127E-2"/>
          <c:w val="0.89897875879576472"/>
          <c:h val="0.8130520245525447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 w="19050">
              <a:solidFill>
                <a:schemeClr val="tx1"/>
              </a:solidFill>
            </a:ln>
            <a:effectLst/>
          </c:spPr>
          <c:invertIfNegative val="0"/>
          <c:cat>
            <c:strRef>
              <c:f>Kat.!$H$54:$H$60</c:f>
              <c:strCache>
                <c:ptCount val="7"/>
                <c:pt idx="0">
                  <c:v>Rozměry, objem, hustota:</c:v>
                </c:pt>
                <c:pt idx="1">
                  <c:v>Pohyb tělesa:</c:v>
                </c:pt>
                <c:pt idx="2">
                  <c:v>Síla/Práce/Výkon:</c:v>
                </c:pt>
                <c:pt idx="3">
                  <c:v>Teplo a vnitřní energie:</c:v>
                </c:pt>
                <c:pt idx="4">
                  <c:v>Elektrické jevy a obvody:</c:v>
                </c:pt>
                <c:pt idx="5">
                  <c:v>Mechanické vlastnosti kapalin:</c:v>
                </c:pt>
                <c:pt idx="6">
                  <c:v>Otáčivé účinky síly:</c:v>
                </c:pt>
              </c:strCache>
            </c:strRef>
          </c:cat>
          <c:val>
            <c:numRef>
              <c:f>Kat.!$L$54:$L$60</c:f>
              <c:numCache>
                <c:formatCode>General</c:formatCode>
                <c:ptCount val="7"/>
                <c:pt idx="0">
                  <c:v>0.74887445531081587</c:v>
                </c:pt>
                <c:pt idx="1">
                  <c:v>0.7217161240681409</c:v>
                </c:pt>
                <c:pt idx="2">
                  <c:v>0.7012180724338597</c:v>
                </c:pt>
                <c:pt idx="3">
                  <c:v>0.77112510328881223</c:v>
                </c:pt>
                <c:pt idx="4">
                  <c:v>0.72605319117013989</c:v>
                </c:pt>
                <c:pt idx="5">
                  <c:v>0.76550953253105025</c:v>
                </c:pt>
                <c:pt idx="6">
                  <c:v>0.71506849941337691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B7-4C93-8EA1-665074790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780208"/>
        <c:axId val="800537328"/>
      </c:barChart>
      <c:catAx>
        <c:axId val="78578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800537328"/>
        <c:crosses val="autoZero"/>
        <c:auto val="1"/>
        <c:lblAlgn val="ctr"/>
        <c:lblOffset val="100"/>
        <c:noMultiLvlLbl val="0"/>
      </c:catAx>
      <c:valAx>
        <c:axId val="800537328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sz="1400" i="1"/>
                  <a:t>r</a:t>
                </a:r>
              </a:p>
            </c:rich>
          </c:tx>
          <c:layout>
            <c:manualLayout>
              <c:xMode val="edge"/>
              <c:yMode val="edge"/>
              <c:x val="2.0949135563730792E-2"/>
              <c:y val="0.47829877805242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78578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78148148148144E-2"/>
          <c:y val="4.7534722222222214E-2"/>
          <c:w val="0.8712994444444444"/>
          <c:h val="0.838616666666666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Grafy!$A$2:$A$11</c:f>
              <c:numCache>
                <c:formatCode>General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</c:numCache>
            </c:numRef>
          </c:xVal>
          <c:yVal>
            <c:numRef>
              <c:f>('E2F2 OL'!$BV$52,'E2F2 OL'!$BN$71,'E2F2 OL'!$BF$62,'E2F2 OL'!$AX$67,'E2F2 OL'!$AP$55,'E2F2 OL'!$AH$65,'E2F2 OL'!$Z$49,'E2F2 OL'!$R$54,'E2F2 OL'!$J$47,'E2F2 OL'!$B$24)</c:f>
              <c:numCache>
                <c:formatCode>General</c:formatCode>
                <c:ptCount val="10"/>
                <c:pt idx="0">
                  <c:v>49</c:v>
                </c:pt>
                <c:pt idx="1">
                  <c:v>68</c:v>
                </c:pt>
                <c:pt idx="2">
                  <c:v>59</c:v>
                </c:pt>
                <c:pt idx="3">
                  <c:v>64</c:v>
                </c:pt>
                <c:pt idx="4">
                  <c:v>52</c:v>
                </c:pt>
                <c:pt idx="5">
                  <c:v>62</c:v>
                </c:pt>
                <c:pt idx="6">
                  <c:v>46</c:v>
                </c:pt>
                <c:pt idx="7">
                  <c:v>51</c:v>
                </c:pt>
                <c:pt idx="8">
                  <c:v>44</c:v>
                </c:pt>
                <c:pt idx="9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8E-4B53-B774-80B6A72C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536479"/>
        <c:axId val="1826906095"/>
      </c:scatterChart>
      <c:valAx>
        <c:axId val="1598536479"/>
        <c:scaling>
          <c:orientation val="minMax"/>
          <c:max val="62"/>
          <c:min val="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/>
                  <a:t>Ročník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826906095"/>
        <c:crosses val="autoZero"/>
        <c:crossBetween val="midCat"/>
      </c:valAx>
      <c:valAx>
        <c:axId val="182690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N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4054597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598536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78148148148144E-2"/>
          <c:y val="4.7534722222222214E-2"/>
          <c:w val="0.8712994444444444"/>
          <c:h val="0.838616666666666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Grafy!$A$2:$A$11</c:f>
              <c:numCache>
                <c:formatCode>General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</c:numCache>
            </c:numRef>
          </c:xVal>
          <c:yVal>
            <c:numRef>
              <c:f>('E2F2 OL'!$BV$184,'E2F2 OL'!$BN$174,'E2F2 OL'!$BF$190,'E2F2 OL'!$AX$181,'E2F2 OL'!$AP$171,'E2F2 OL'!$AH$173,'E2F2 OL'!$Z$181,'E2F2 OL'!$R$167,'E2F2 OL'!$J$171,'E2F2 OL'!$B$145)</c:f>
              <c:numCache>
                <c:formatCode>General</c:formatCode>
                <c:ptCount val="10"/>
                <c:pt idx="0">
                  <c:v>60</c:v>
                </c:pt>
                <c:pt idx="1">
                  <c:v>50</c:v>
                </c:pt>
                <c:pt idx="2">
                  <c:v>66</c:v>
                </c:pt>
                <c:pt idx="3">
                  <c:v>57</c:v>
                </c:pt>
                <c:pt idx="4">
                  <c:v>47</c:v>
                </c:pt>
                <c:pt idx="5">
                  <c:v>49</c:v>
                </c:pt>
                <c:pt idx="6">
                  <c:v>57</c:v>
                </c:pt>
                <c:pt idx="7">
                  <c:v>43</c:v>
                </c:pt>
                <c:pt idx="8">
                  <c:v>47</c:v>
                </c:pt>
                <c:pt idx="9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10-4C5B-A635-EE0272D32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536479"/>
        <c:axId val="1826906095"/>
      </c:scatterChart>
      <c:valAx>
        <c:axId val="1598536479"/>
        <c:scaling>
          <c:orientation val="minMax"/>
          <c:max val="62"/>
          <c:min val="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/>
                  <a:t>Ročník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826906095"/>
        <c:crosses val="autoZero"/>
        <c:crossBetween val="midCat"/>
      </c:valAx>
      <c:valAx>
        <c:axId val="182690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N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4054597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598536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78148148148144E-2"/>
          <c:y val="4.7534722222222214E-2"/>
          <c:w val="0.8712994444444444"/>
          <c:h val="0.838616666666666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Grafy!$A$2:$A$11</c:f>
              <c:numCache>
                <c:formatCode>General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</c:numCache>
            </c:numRef>
          </c:xVal>
          <c:yVal>
            <c:numRef>
              <c:f>('E2 Pha'!$AZ$80,'E2 Pha'!$AS$59,'E2 Pha'!$AL$43,'E2 Pha'!$AE$46,'E2 Pha'!$X$40,'E2 Pha'!$Q$61,'E2 Pha'!$I$68,'E2 Pha'!$B$63,'E2 Pha'!$B$75)</c:f>
              <c:numCache>
                <c:formatCode>General</c:formatCode>
                <c:ptCount val="9"/>
                <c:pt idx="0">
                  <c:v>78</c:v>
                </c:pt>
                <c:pt idx="1">
                  <c:v>57</c:v>
                </c:pt>
                <c:pt idx="2">
                  <c:v>41</c:v>
                </c:pt>
                <c:pt idx="3">
                  <c:v>44</c:v>
                </c:pt>
                <c:pt idx="4">
                  <c:v>38</c:v>
                </c:pt>
                <c:pt idx="5">
                  <c:v>59</c:v>
                </c:pt>
                <c:pt idx="6">
                  <c:v>66</c:v>
                </c:pt>
                <c:pt idx="7">
                  <c:v>61</c:v>
                </c:pt>
                <c:pt idx="8">
                  <c:v>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73-45B4-8E9A-541C72B17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536479"/>
        <c:axId val="1826906095"/>
      </c:scatterChart>
      <c:valAx>
        <c:axId val="1598536479"/>
        <c:scaling>
          <c:orientation val="minMax"/>
          <c:max val="61"/>
          <c:min val="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/>
                  <a:t>Ročník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826906095"/>
        <c:crosses val="autoZero"/>
        <c:crossBetween val="midCat"/>
      </c:valAx>
      <c:valAx>
        <c:axId val="182690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N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4054597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598536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78148148148144E-2"/>
          <c:y val="4.7534722222222214E-2"/>
          <c:w val="0.8712994444444444"/>
          <c:h val="0.838616666666666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Grafy!$A$2:$A$11</c:f>
              <c:numCache>
                <c:formatCode>General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</c:numCache>
            </c:numRef>
          </c:xVal>
          <c:yVal>
            <c:numRef>
              <c:f>('E2F2 L'!$BF$51,'E2F2 L'!$AY$54,'E2F2 L'!$AR$64,'E2F2 L'!$AK$51,'E2F2 L'!$AD$43,'E2F2 L'!$W$34,'E2F2 L'!$P$42,'E2F2 L'!$I$54,'E2F2 L'!$B$38,'E2F2 L'!$B$62)</c:f>
              <c:numCache>
                <c:formatCode>General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61</c:v>
                </c:pt>
                <c:pt idx="3">
                  <c:v>48</c:v>
                </c:pt>
                <c:pt idx="4">
                  <c:v>40</c:v>
                </c:pt>
                <c:pt idx="5">
                  <c:v>31</c:v>
                </c:pt>
                <c:pt idx="6">
                  <c:v>39</c:v>
                </c:pt>
                <c:pt idx="7">
                  <c:v>51</c:v>
                </c:pt>
                <c:pt idx="8">
                  <c:v>35</c:v>
                </c:pt>
                <c:pt idx="9">
                  <c:v>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376-45F9-9157-06CC34172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536479"/>
        <c:axId val="1826906095"/>
      </c:scatterChart>
      <c:valAx>
        <c:axId val="1598536479"/>
        <c:scaling>
          <c:orientation val="minMax"/>
          <c:max val="62"/>
          <c:min val="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/>
                  <a:t>Ročník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826906095"/>
        <c:crosses val="autoZero"/>
        <c:crossBetween val="midCat"/>
      </c:valAx>
      <c:valAx>
        <c:axId val="182690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N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4054597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598536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78148148148144E-2"/>
          <c:y val="4.7534722222222214E-2"/>
          <c:w val="0.8712994444444444"/>
          <c:h val="0.838616666666666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Grafy!$A$2:$A$11</c:f>
              <c:numCache>
                <c:formatCode>General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</c:numCache>
            </c:numRef>
          </c:xVal>
          <c:yVal>
            <c:numRef>
              <c:f>('E2F2 L'!$BF$131,'E2F2 L'!$AY$135,'E2F2 L'!$AR$132,'E2F2 L'!$AK$121,'E2F2 L'!$AD$128,'E2F2 L'!$W$120,'E2F2 L'!$P$111,'E2F2 L'!$I$126,'E2F2 L'!$B$108,'E2F2 L'!$B$136)</c:f>
              <c:numCache>
                <c:formatCode>General</c:formatCode>
                <c:ptCount val="10"/>
                <c:pt idx="0">
                  <c:v>59</c:v>
                </c:pt>
                <c:pt idx="1">
                  <c:v>63</c:v>
                </c:pt>
                <c:pt idx="2">
                  <c:v>60</c:v>
                </c:pt>
                <c:pt idx="3">
                  <c:v>49</c:v>
                </c:pt>
                <c:pt idx="4">
                  <c:v>56</c:v>
                </c:pt>
                <c:pt idx="5">
                  <c:v>48</c:v>
                </c:pt>
                <c:pt idx="6">
                  <c:v>39</c:v>
                </c:pt>
                <c:pt idx="7">
                  <c:v>54</c:v>
                </c:pt>
                <c:pt idx="8">
                  <c:v>36</c:v>
                </c:pt>
                <c:pt idx="9">
                  <c:v>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DAC-4E00-A01C-0943E7BC1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536479"/>
        <c:axId val="1826906095"/>
      </c:scatterChart>
      <c:valAx>
        <c:axId val="1598536479"/>
        <c:scaling>
          <c:orientation val="minMax"/>
          <c:max val="62"/>
          <c:min val="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/>
                  <a:t>Ročník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826906095"/>
        <c:crosses val="autoZero"/>
        <c:crossBetween val="midCat"/>
      </c:valAx>
      <c:valAx>
        <c:axId val="182690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N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4054597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598536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78148148148144E-2"/>
          <c:y val="4.7534722222222214E-2"/>
          <c:w val="0.8712994444444444"/>
          <c:h val="0.838616666666666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Grafy!$A$2:$A$11</c:f>
              <c:numCache>
                <c:formatCode>General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</c:numCache>
            </c:numRef>
          </c:xVal>
          <c:yVal>
            <c:numRef>
              <c:f>('E2F2 JČ'!$BF$26,'E2F2 JČ'!$AY$32,'E2F2 JČ'!$AR$34,'E2F2 JČ'!$AK$43,'E2F2 JČ'!$AD$48,'E2F2 JČ'!$W$43,'E2F2 JČ'!$P$37,'E2F2 JČ'!$I$32,'E2F2 JČ'!$B$40,'E2F2 JČ'!$B$47)</c:f>
              <c:numCache>
                <c:formatCode>General</c:formatCode>
                <c:ptCount val="10"/>
                <c:pt idx="0">
                  <c:v>23</c:v>
                </c:pt>
                <c:pt idx="1">
                  <c:v>29</c:v>
                </c:pt>
                <c:pt idx="2">
                  <c:v>31</c:v>
                </c:pt>
                <c:pt idx="3">
                  <c:v>40</c:v>
                </c:pt>
                <c:pt idx="4">
                  <c:v>45</c:v>
                </c:pt>
                <c:pt idx="5">
                  <c:v>40</c:v>
                </c:pt>
                <c:pt idx="6">
                  <c:v>34</c:v>
                </c:pt>
                <c:pt idx="7">
                  <c:v>29</c:v>
                </c:pt>
                <c:pt idx="8">
                  <c:v>37</c:v>
                </c:pt>
                <c:pt idx="9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41-497D-91CA-2027FABD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536479"/>
        <c:axId val="1826906095"/>
      </c:scatterChart>
      <c:valAx>
        <c:axId val="1598536479"/>
        <c:scaling>
          <c:orientation val="minMax"/>
          <c:max val="62"/>
          <c:min val="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/>
                  <a:t>Ročník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826906095"/>
        <c:crosses val="autoZero"/>
        <c:crossBetween val="midCat"/>
      </c:valAx>
      <c:valAx>
        <c:axId val="182690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N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4054597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598536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078148148148144E-2"/>
          <c:y val="4.7534722222222214E-2"/>
          <c:w val="0.8712994444444444"/>
          <c:h val="0.83861666666666668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Grafy!$A$2:$A$11</c:f>
              <c:numCache>
                <c:formatCode>General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</c:numCache>
            </c:numRef>
          </c:xVal>
          <c:yVal>
            <c:numRef>
              <c:f>('E2F2 JČ'!$BF$77,'E2F2 JČ'!$AY$96,'E2F2 JČ'!$AR$98,'E2F2 JČ'!$AK$102,'E2F2 JČ'!$AD$94,'E2F2 JČ'!$W$95,'E2F2 JČ'!$P$70,'E2F2 JČ'!$I$83,'E2F2 JČ'!$B$90,'E2F2 JČ'!$B$96)</c:f>
              <c:numCache>
                <c:formatCode>General</c:formatCode>
                <c:ptCount val="10"/>
                <c:pt idx="0">
                  <c:v>23</c:v>
                </c:pt>
                <c:pt idx="1">
                  <c:v>42</c:v>
                </c:pt>
                <c:pt idx="2">
                  <c:v>44</c:v>
                </c:pt>
                <c:pt idx="3">
                  <c:v>48</c:v>
                </c:pt>
                <c:pt idx="4">
                  <c:v>40</c:v>
                </c:pt>
                <c:pt idx="5">
                  <c:v>41</c:v>
                </c:pt>
                <c:pt idx="6">
                  <c:v>16</c:v>
                </c:pt>
                <c:pt idx="7">
                  <c:v>29</c:v>
                </c:pt>
                <c:pt idx="8">
                  <c:v>36</c:v>
                </c:pt>
                <c:pt idx="9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4A-4FCD-8902-3EBC94A6A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98536479"/>
        <c:axId val="1826906095"/>
      </c:scatterChart>
      <c:valAx>
        <c:axId val="1598536479"/>
        <c:scaling>
          <c:orientation val="minMax"/>
          <c:max val="62"/>
          <c:min val="5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/>
                  <a:t>Ročník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826906095"/>
        <c:crosses val="autoZero"/>
        <c:crossBetween val="midCat"/>
      </c:valAx>
      <c:valAx>
        <c:axId val="1826906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N</a:t>
                </a:r>
              </a:p>
            </c:rich>
          </c:tx>
          <c:layout>
            <c:manualLayout>
              <c:xMode val="edge"/>
              <c:yMode val="edge"/>
              <c:x val="1.1759259259259259E-2"/>
              <c:y val="0.405459722222222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5985364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134065199104153E-2"/>
          <c:y val="7.9082645124689127E-2"/>
          <c:w val="0.93626124130475319"/>
          <c:h val="0.8362578712091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numRef>
              <c:f>'E2 ČR'!$I$387:$I$396</c:f>
              <c:numCache>
                <c:formatCode>General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55</c:v>
                </c:pt>
                <c:pt idx="3">
                  <c:v>56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60</c:v>
                </c:pt>
                <c:pt idx="8">
                  <c:v>61</c:v>
                </c:pt>
                <c:pt idx="9">
                  <c:v>62</c:v>
                </c:pt>
              </c:numCache>
            </c:numRef>
          </c:cat>
          <c:val>
            <c:numRef>
              <c:f>'E2 ČR'!$J$387:$J$396</c:f>
              <c:numCache>
                <c:formatCode>General</c:formatCode>
                <c:ptCount val="10"/>
                <c:pt idx="0">
                  <c:v>45.9375</c:v>
                </c:pt>
                <c:pt idx="1">
                  <c:v>62.933673469387749</c:v>
                </c:pt>
                <c:pt idx="2">
                  <c:v>53.942567567567572</c:v>
                </c:pt>
                <c:pt idx="3">
                  <c:v>44.186452513966479</c:v>
                </c:pt>
                <c:pt idx="4">
                  <c:v>37.724550898203589</c:v>
                </c:pt>
                <c:pt idx="5">
                  <c:v>38.202614379084963</c:v>
                </c:pt>
                <c:pt idx="6">
                  <c:v>43.479609929078009</c:v>
                </c:pt>
                <c:pt idx="7">
                  <c:v>54.589783281733745</c:v>
                </c:pt>
                <c:pt idx="8">
                  <c:v>50.421348314606739</c:v>
                </c:pt>
                <c:pt idx="9">
                  <c:v>64.164420485175199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0DD-4975-9CC6-23B3DE29D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780208"/>
        <c:axId val="800537328"/>
      </c:barChart>
      <c:catAx>
        <c:axId val="785780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/>
                  <a:t>Ročník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800537328"/>
        <c:crosses val="autoZero"/>
        <c:auto val="1"/>
        <c:lblAlgn val="ctr"/>
        <c:lblOffset val="100"/>
        <c:noMultiLvlLbl val="0"/>
      </c:catAx>
      <c:valAx>
        <c:axId val="80053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78578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B77-4F80-87AD-D10016F4A4D6}"/>
              </c:ext>
            </c:extLst>
          </c:dPt>
          <c:dPt>
            <c:idx val="1"/>
            <c:invertIfNegative val="0"/>
            <c:bubble3D val="0"/>
            <c:spPr>
              <a:solidFill>
                <a:srgbClr val="CCFFCC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B77-4F80-87AD-D10016F4A4D6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FB77-4F80-87AD-D10016F4A4D6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B77-4F80-87AD-D10016F4A4D6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FB77-4F80-87AD-D10016F4A4D6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B77-4F80-87AD-D10016F4A4D6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FB77-4F80-87AD-D10016F4A4D6}"/>
              </c:ext>
            </c:extLst>
          </c:dPt>
          <c:dPt>
            <c:idx val="7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B77-4F80-87AD-D10016F4A4D6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FB77-4F80-87AD-D10016F4A4D6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B77-4F80-87AD-D10016F4A4D6}"/>
              </c:ext>
            </c:extLst>
          </c:dPt>
          <c:dPt>
            <c:idx val="1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FB77-4F80-87AD-D10016F4A4D6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B77-4F80-87AD-D10016F4A4D6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FB77-4F80-87AD-D10016F4A4D6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B77-4F80-87AD-D10016F4A4D6}"/>
              </c:ext>
            </c:extLst>
          </c:dPt>
          <c:dPt>
            <c:idx val="14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FB77-4F80-87AD-D10016F4A4D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FB77-4F80-87AD-D10016F4A4D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B77-4F80-87AD-D10016F4A4D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FB77-4F80-87AD-D10016F4A4D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B77-4F80-87AD-D10016F4A4D6}"/>
              </c:ext>
            </c:extLst>
          </c:dPt>
          <c:cat>
            <c:strRef>
              <c:f>Kat.!$G$16:$G$34</c:f>
              <c:strCache>
                <c:ptCount val="19"/>
                <c:pt idx="0">
                  <c:v>FO62E2-1</c:v>
                </c:pt>
                <c:pt idx="1">
                  <c:v>FO55E2-1</c:v>
                </c:pt>
                <c:pt idx="2">
                  <c:v>FO60F2-1</c:v>
                </c:pt>
                <c:pt idx="3">
                  <c:v>FO56E2-1</c:v>
                </c:pt>
                <c:pt idx="4">
                  <c:v>FO59F2-1</c:v>
                </c:pt>
                <c:pt idx="5">
                  <c:v>FO55F2-1</c:v>
                </c:pt>
                <c:pt idx="6">
                  <c:v>FO57F2-1</c:v>
                </c:pt>
                <c:pt idx="7">
                  <c:v>FO62F2-1</c:v>
                </c:pt>
                <c:pt idx="8">
                  <c:v>FO58F2-4</c:v>
                </c:pt>
                <c:pt idx="9">
                  <c:v>FO61F2-2</c:v>
                </c:pt>
                <c:pt idx="10">
                  <c:v>FO55E2-2</c:v>
                </c:pt>
                <c:pt idx="11">
                  <c:v>FO54F2-2</c:v>
                </c:pt>
                <c:pt idx="12">
                  <c:v>FO60E2-1</c:v>
                </c:pt>
                <c:pt idx="13">
                  <c:v>FO58E2-4</c:v>
                </c:pt>
                <c:pt idx="14">
                  <c:v>FO61E2-1</c:v>
                </c:pt>
                <c:pt idx="15">
                  <c:v>FO59E2-1</c:v>
                </c:pt>
                <c:pt idx="16">
                  <c:v>FO53F2-1</c:v>
                </c:pt>
                <c:pt idx="17">
                  <c:v>FO56F2-1</c:v>
                </c:pt>
                <c:pt idx="18">
                  <c:v>FO60F2-4</c:v>
                </c:pt>
              </c:strCache>
            </c:strRef>
          </c:cat>
          <c:val>
            <c:numRef>
              <c:f>Kat.!$I$16:$I$34</c:f>
              <c:numCache>
                <c:formatCode>General</c:formatCode>
                <c:ptCount val="19"/>
                <c:pt idx="0">
                  <c:v>87.021563342318046</c:v>
                </c:pt>
                <c:pt idx="1">
                  <c:v>80.810810810810807</c:v>
                </c:pt>
                <c:pt idx="2">
                  <c:v>77.296296296296291</c:v>
                </c:pt>
                <c:pt idx="3">
                  <c:v>76.298882681564237</c:v>
                </c:pt>
                <c:pt idx="4">
                  <c:v>74.761904761904759</c:v>
                </c:pt>
                <c:pt idx="5">
                  <c:v>64.818435754189949</c:v>
                </c:pt>
                <c:pt idx="6">
                  <c:v>64.320557491289193</c:v>
                </c:pt>
                <c:pt idx="7">
                  <c:v>64.124579124579128</c:v>
                </c:pt>
                <c:pt idx="8">
                  <c:v>63.515358361774744</c:v>
                </c:pt>
                <c:pt idx="9">
                  <c:v>63.238866396761139</c:v>
                </c:pt>
                <c:pt idx="10">
                  <c:v>62.418918918918919</c:v>
                </c:pt>
                <c:pt idx="11">
                  <c:v>56.156583629893234</c:v>
                </c:pt>
                <c:pt idx="12">
                  <c:v>55.44891640866873</c:v>
                </c:pt>
                <c:pt idx="13">
                  <c:v>54.183006535947712</c:v>
                </c:pt>
                <c:pt idx="14">
                  <c:v>53.637640449438202</c:v>
                </c:pt>
                <c:pt idx="15">
                  <c:v>47.960992907801419</c:v>
                </c:pt>
                <c:pt idx="16">
                  <c:v>47.5</c:v>
                </c:pt>
                <c:pt idx="17">
                  <c:v>40.862068965517238</c:v>
                </c:pt>
                <c:pt idx="18">
                  <c:v>40.055555555555557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7-4F80-87AD-D10016F4A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106128"/>
        <c:axId val="1336632608"/>
      </c:barChart>
      <c:catAx>
        <c:axId val="126210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336632608"/>
        <c:crosses val="autoZero"/>
        <c:auto val="1"/>
        <c:lblAlgn val="ctr"/>
        <c:lblOffset val="100"/>
        <c:noMultiLvlLbl val="0"/>
      </c:catAx>
      <c:valAx>
        <c:axId val="13366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26210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15-458F-B2E3-1171570F2FD0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15-458F-B2E3-1171570F2FD0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15-458F-B2E3-1171570F2FD0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15-458F-B2E3-1171570F2FD0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15-458F-B2E3-1171570F2FD0}"/>
              </c:ext>
            </c:extLst>
          </c:dPt>
          <c:cat>
            <c:strRef>
              <c:f>Kat.!$G$6:$G$10</c:f>
              <c:strCache>
                <c:ptCount val="5"/>
                <c:pt idx="0">
                  <c:v>FO54E2-2</c:v>
                </c:pt>
                <c:pt idx="1">
                  <c:v>FO62E2-3</c:v>
                </c:pt>
                <c:pt idx="2">
                  <c:v>FO61F2-1</c:v>
                </c:pt>
                <c:pt idx="3">
                  <c:v>FO54F2-1</c:v>
                </c:pt>
                <c:pt idx="4">
                  <c:v>FO54F2-3</c:v>
                </c:pt>
              </c:strCache>
            </c:strRef>
          </c:cat>
          <c:val>
            <c:numRef>
              <c:f>Kat.!$I$6:$I$10</c:f>
              <c:numCache>
                <c:formatCode>General</c:formatCode>
                <c:ptCount val="5"/>
                <c:pt idx="0">
                  <c:v>76.195335276967924</c:v>
                </c:pt>
                <c:pt idx="1">
                  <c:v>75.256064690026946</c:v>
                </c:pt>
                <c:pt idx="2">
                  <c:v>64.686234817813769</c:v>
                </c:pt>
                <c:pt idx="3">
                  <c:v>59.697508896797153</c:v>
                </c:pt>
                <c:pt idx="4">
                  <c:v>49.768683274021356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6F15-458F-B2E3-1171570F2F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106128"/>
        <c:axId val="1336632608"/>
      </c:barChart>
      <c:catAx>
        <c:axId val="126210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336632608"/>
        <c:crosses val="autoZero"/>
        <c:auto val="1"/>
        <c:lblAlgn val="ctr"/>
        <c:lblOffset val="100"/>
        <c:noMultiLvlLbl val="0"/>
      </c:catAx>
      <c:valAx>
        <c:axId val="13366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26210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2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F9-4403-B756-FE7759276B6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0F9-4403-B756-FE7759276B6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0F9-4403-B756-FE7759276B6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0F9-4403-B756-FE7759276B6C}"/>
              </c:ext>
            </c:extLst>
          </c:dPt>
          <c:cat>
            <c:strRef>
              <c:f>Kat.!$G$37:$G$40</c:f>
              <c:strCache>
                <c:ptCount val="4"/>
                <c:pt idx="0">
                  <c:v>FO59F2-2</c:v>
                </c:pt>
                <c:pt idx="1">
                  <c:v>FO57F2-2</c:v>
                </c:pt>
                <c:pt idx="2">
                  <c:v>FO57E2-1</c:v>
                </c:pt>
                <c:pt idx="3">
                  <c:v>FO58F2-2</c:v>
                </c:pt>
              </c:strCache>
            </c:strRef>
          </c:cat>
          <c:val>
            <c:numRef>
              <c:f>Kat.!$I$37:$I$40</c:f>
              <c:numCache>
                <c:formatCode>General</c:formatCode>
                <c:ptCount val="4"/>
                <c:pt idx="0">
                  <c:v>48.915343915343918</c:v>
                </c:pt>
                <c:pt idx="1">
                  <c:v>40.99303135888502</c:v>
                </c:pt>
                <c:pt idx="2">
                  <c:v>40.134730538922156</c:v>
                </c:pt>
                <c:pt idx="3">
                  <c:v>21.109215017064855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72CF-4D20-906A-A9BD8A754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106128"/>
        <c:axId val="1336632608"/>
      </c:barChart>
      <c:catAx>
        <c:axId val="126210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336632608"/>
        <c:crosses val="autoZero"/>
        <c:auto val="1"/>
        <c:lblAlgn val="ctr"/>
        <c:lblOffset val="100"/>
        <c:noMultiLvlLbl val="0"/>
      </c:catAx>
      <c:valAx>
        <c:axId val="13366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26210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chemeClr val="accent2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B87F-4307-9783-6CA7CDD8FD6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BA-41DC-BB26-808AEFDD068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BA-41DC-BB26-808AEFDD068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BA-41DC-BB26-808AEFDD068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BA-41DC-BB26-808AEFDD068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BA-41DC-BB26-808AEFDD068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BA-41DC-BB26-808AEFDD068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BA-41DC-BB26-808AEFDD068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BA-41DC-BB26-808AEFDD068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FBA-41DC-BB26-808AEFDD068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AFBA-41DC-BB26-808AEFDD068C}"/>
              </c:ext>
            </c:extLst>
          </c:dPt>
          <c:cat>
            <c:strRef>
              <c:f>Kat.!$B$5:$B$15</c:f>
              <c:strCache>
                <c:ptCount val="11"/>
                <c:pt idx="0">
                  <c:v>FO62F2-3</c:v>
                </c:pt>
                <c:pt idx="1">
                  <c:v>FO62F2-2</c:v>
                </c:pt>
                <c:pt idx="2">
                  <c:v>FO59E2-4</c:v>
                </c:pt>
                <c:pt idx="3">
                  <c:v>FO56E2-3</c:v>
                </c:pt>
                <c:pt idx="4">
                  <c:v>FO53E2-2</c:v>
                </c:pt>
                <c:pt idx="5">
                  <c:v>FO61F2-3</c:v>
                </c:pt>
                <c:pt idx="6">
                  <c:v>FO61E2-2</c:v>
                </c:pt>
                <c:pt idx="7">
                  <c:v>FO57F2-3</c:v>
                </c:pt>
                <c:pt idx="8">
                  <c:v>FO56F2-3</c:v>
                </c:pt>
                <c:pt idx="9">
                  <c:v>FO53F2-3</c:v>
                </c:pt>
                <c:pt idx="10">
                  <c:v>FO60F2-3</c:v>
                </c:pt>
              </c:strCache>
            </c:strRef>
          </c:cat>
          <c:val>
            <c:numRef>
              <c:f>Kat.!$D$5:$D$15</c:f>
              <c:numCache>
                <c:formatCode>General</c:formatCode>
                <c:ptCount val="11"/>
                <c:pt idx="0">
                  <c:v>73.585858585858588</c:v>
                </c:pt>
                <c:pt idx="1">
                  <c:v>49.54545454545454</c:v>
                </c:pt>
                <c:pt idx="2">
                  <c:v>45.053191489361701</c:v>
                </c:pt>
                <c:pt idx="3">
                  <c:v>42.625698324022345</c:v>
                </c:pt>
                <c:pt idx="4">
                  <c:v>42.59765625</c:v>
                </c:pt>
                <c:pt idx="5">
                  <c:v>35.566801619433193</c:v>
                </c:pt>
                <c:pt idx="6">
                  <c:v>34.705056179775283</c:v>
                </c:pt>
                <c:pt idx="7">
                  <c:v>30.261324041811847</c:v>
                </c:pt>
                <c:pt idx="8">
                  <c:v>25.545977011494259</c:v>
                </c:pt>
                <c:pt idx="9">
                  <c:v>25.42307692307692</c:v>
                </c:pt>
                <c:pt idx="10">
                  <c:v>21.592592592592595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B87F-4307-9783-6CA7CDD8F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106128"/>
        <c:axId val="1336632608"/>
      </c:barChart>
      <c:catAx>
        <c:axId val="126210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336632608"/>
        <c:crosses val="autoZero"/>
        <c:auto val="1"/>
        <c:lblAlgn val="ctr"/>
        <c:lblOffset val="100"/>
        <c:noMultiLvlLbl val="0"/>
      </c:catAx>
      <c:valAx>
        <c:axId val="13366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26210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2D05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CCF-48E6-8439-7BABA19F2D4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CCF-48E6-8439-7BABA19F2D4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CCF-48E6-8439-7BABA19F2D4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CCF-48E6-8439-7BABA19F2D4C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CCF-48E6-8439-7BABA19F2D4C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CCF-48E6-8439-7BABA19F2D4C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CCF-48E6-8439-7BABA19F2D4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655E-4902-A827-A4434576141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655E-4902-A827-A4434576141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655E-4902-A827-A4434576141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655E-4902-A827-A44345761417}"/>
              </c:ext>
            </c:extLst>
          </c:dPt>
          <c:dPt>
            <c:idx val="11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655E-4902-A827-A44345761417}"/>
              </c:ext>
            </c:extLst>
          </c:dPt>
          <c:cat>
            <c:strRef>
              <c:f>Kat.!$L$6:$L$17</c:f>
              <c:strCache>
                <c:ptCount val="12"/>
                <c:pt idx="0">
                  <c:v>FO61F2-4</c:v>
                </c:pt>
                <c:pt idx="1">
                  <c:v>FO58F2-3</c:v>
                </c:pt>
                <c:pt idx="2">
                  <c:v>FO53E2-1</c:v>
                </c:pt>
                <c:pt idx="3">
                  <c:v>FO59F2-4</c:v>
                </c:pt>
                <c:pt idx="4">
                  <c:v>FO55F2-2</c:v>
                </c:pt>
                <c:pt idx="5">
                  <c:v>FO62F2-4</c:v>
                </c:pt>
                <c:pt idx="6">
                  <c:v>FO56F2-2</c:v>
                </c:pt>
                <c:pt idx="7">
                  <c:v>FO53F2-2</c:v>
                </c:pt>
                <c:pt idx="8">
                  <c:v>FO54E2-3</c:v>
                </c:pt>
                <c:pt idx="9">
                  <c:v>FO58E2-1</c:v>
                </c:pt>
                <c:pt idx="10">
                  <c:v>FO55F2-3</c:v>
                </c:pt>
                <c:pt idx="11">
                  <c:v>FO57E2-2</c:v>
                </c:pt>
              </c:strCache>
            </c:strRef>
          </c:cat>
          <c:val>
            <c:numRef>
              <c:f>Kat.!$N$6:$N$17</c:f>
              <c:numCache>
                <c:formatCode>General</c:formatCode>
                <c:ptCount val="12"/>
                <c:pt idx="0">
                  <c:v>68.016194331983812</c:v>
                </c:pt>
                <c:pt idx="1">
                  <c:v>65.784982935153579</c:v>
                </c:pt>
                <c:pt idx="2">
                  <c:v>60.9375</c:v>
                </c:pt>
                <c:pt idx="3">
                  <c:v>56.031746031746025</c:v>
                </c:pt>
                <c:pt idx="4">
                  <c:v>55.600558659217882</c:v>
                </c:pt>
                <c:pt idx="5">
                  <c:v>54.259259259259252</c:v>
                </c:pt>
                <c:pt idx="6">
                  <c:v>51.522988505747129</c:v>
                </c:pt>
                <c:pt idx="7">
                  <c:v>45.211538461538467</c:v>
                </c:pt>
                <c:pt idx="8">
                  <c:v>41.180758017492714</c:v>
                </c:pt>
                <c:pt idx="9">
                  <c:v>34.346405228758158</c:v>
                </c:pt>
                <c:pt idx="10">
                  <c:v>27.52793296089385</c:v>
                </c:pt>
                <c:pt idx="11">
                  <c:v>18.532934131736525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655E-4902-A827-A44345761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106128"/>
        <c:axId val="1336632608"/>
      </c:barChart>
      <c:catAx>
        <c:axId val="126210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336632608"/>
        <c:crosses val="autoZero"/>
        <c:auto val="1"/>
        <c:lblAlgn val="ctr"/>
        <c:lblOffset val="100"/>
        <c:noMultiLvlLbl val="0"/>
      </c:catAx>
      <c:valAx>
        <c:axId val="13366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26210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Kat.!$D$18:$D$35</c:f>
              <c:strCache>
                <c:ptCount val="18"/>
                <c:pt idx="0">
                  <c:v>63,26625387</c:v>
                </c:pt>
                <c:pt idx="1">
                  <c:v>61,28919861</c:v>
                </c:pt>
                <c:pt idx="2">
                  <c:v>60,96209913</c:v>
                </c:pt>
                <c:pt idx="3">
                  <c:v>60,33707865</c:v>
                </c:pt>
                <c:pt idx="4">
                  <c:v>57,9787234</c:v>
                </c:pt>
                <c:pt idx="5">
                  <c:v>53,14371257</c:v>
                </c:pt>
                <c:pt idx="6">
                  <c:v>52,41239892</c:v>
                </c:pt>
                <c:pt idx="7">
                  <c:v>47,31081081</c:v>
                </c:pt>
                <c:pt idx="8">
                  <c:v>45,93575419</c:v>
                </c:pt>
                <c:pt idx="9">
                  <c:v>45,75925926</c:v>
                </c:pt>
                <c:pt idx="10">
                  <c:v>45,34916201</c:v>
                </c:pt>
                <c:pt idx="11">
                  <c:v>39,93464052</c:v>
                </c:pt>
                <c:pt idx="12">
                  <c:v>34,94140625</c:v>
                </c:pt>
                <c:pt idx="13">
                  <c:v>34,2816092</c:v>
                </c:pt>
                <c:pt idx="14">
                  <c:v>33,8225256</c:v>
                </c:pt>
                <c:pt idx="15">
                  <c:v>32,90035587</c:v>
                </c:pt>
                <c:pt idx="16">
                  <c:v>19,15384615</c:v>
                </c:pt>
                <c:pt idx="17">
                  <c:v>15,71428571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95D6-44D5-A33B-CF1DE0196C0C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5D6-44D5-A33B-CF1DE0196C0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95D6-44D5-A33B-CF1DE0196C0C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5D6-44D5-A33B-CF1DE0196C0C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5D6-44D5-A33B-CF1DE0196C0C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5D6-44D5-A33B-CF1DE0196C0C}"/>
              </c:ext>
            </c:extLst>
          </c:dPt>
          <c:dPt>
            <c:idx val="6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95D6-44D5-A33B-CF1DE0196C0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5D6-44D5-A33B-CF1DE0196C0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0-95D6-44D5-A33B-CF1DE0196C0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5D6-44D5-A33B-CF1DE0196C0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2-95D6-44D5-A33B-CF1DE0196C0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5D6-44D5-A33B-CF1DE0196C0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4-95D6-44D5-A33B-CF1DE0196C0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5D6-44D5-A33B-CF1DE0196C0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6-95D6-44D5-A33B-CF1DE0196C0C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5D6-44D5-A33B-CF1DE0196C0C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8-95D6-44D5-A33B-CF1DE0196C0C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5D6-44D5-A33B-CF1DE0196C0C}"/>
              </c:ext>
            </c:extLst>
          </c:dPt>
          <c:cat>
            <c:strRef>
              <c:f>Kat.!$B$18:$B$35</c:f>
              <c:strCache>
                <c:ptCount val="18"/>
                <c:pt idx="0">
                  <c:v>FO60E2-2</c:v>
                </c:pt>
                <c:pt idx="1">
                  <c:v>FO57F2-4</c:v>
                </c:pt>
                <c:pt idx="2">
                  <c:v>FO54E2-1</c:v>
                </c:pt>
                <c:pt idx="3">
                  <c:v>FO61E2-3</c:v>
                </c:pt>
                <c:pt idx="4">
                  <c:v>FO59E2-2</c:v>
                </c:pt>
                <c:pt idx="5">
                  <c:v>FO57E2-3</c:v>
                </c:pt>
                <c:pt idx="6">
                  <c:v>FO62E2-2</c:v>
                </c:pt>
                <c:pt idx="7">
                  <c:v>FO55E2-3</c:v>
                </c:pt>
                <c:pt idx="8">
                  <c:v>FO56E2-4</c:v>
                </c:pt>
                <c:pt idx="9">
                  <c:v>FO60F2-2</c:v>
                </c:pt>
                <c:pt idx="10">
                  <c:v>FO55F2-4</c:v>
                </c:pt>
                <c:pt idx="11">
                  <c:v>FO58E2-2</c:v>
                </c:pt>
                <c:pt idx="12">
                  <c:v>FO53E2-3</c:v>
                </c:pt>
                <c:pt idx="13">
                  <c:v>FO56F2-4</c:v>
                </c:pt>
                <c:pt idx="14">
                  <c:v>FO58F2-1</c:v>
                </c:pt>
                <c:pt idx="15">
                  <c:v>FO54F2-4</c:v>
                </c:pt>
                <c:pt idx="16">
                  <c:v>FO53F2-4</c:v>
                </c:pt>
                <c:pt idx="17">
                  <c:v>FO59F2-3</c:v>
                </c:pt>
              </c:strCache>
            </c:strRef>
          </c:cat>
          <c:val>
            <c:numRef>
              <c:f>Kat.!$D$18:$D$35</c:f>
              <c:numCache>
                <c:formatCode>General</c:formatCode>
                <c:ptCount val="18"/>
                <c:pt idx="0">
                  <c:v>63.266253869969034</c:v>
                </c:pt>
                <c:pt idx="1">
                  <c:v>61.289198606271775</c:v>
                </c:pt>
                <c:pt idx="2">
                  <c:v>60.962099125364432</c:v>
                </c:pt>
                <c:pt idx="3">
                  <c:v>60.337078651685388</c:v>
                </c:pt>
                <c:pt idx="4">
                  <c:v>57.978723404255319</c:v>
                </c:pt>
                <c:pt idx="5">
                  <c:v>53.143712574850298</c:v>
                </c:pt>
                <c:pt idx="6">
                  <c:v>52.412398921832882</c:v>
                </c:pt>
                <c:pt idx="7">
                  <c:v>47.310810810810807</c:v>
                </c:pt>
                <c:pt idx="8">
                  <c:v>45.935754189944134</c:v>
                </c:pt>
                <c:pt idx="9">
                  <c:v>45.75925925925926</c:v>
                </c:pt>
                <c:pt idx="10">
                  <c:v>45.349162011173185</c:v>
                </c:pt>
                <c:pt idx="11">
                  <c:v>39.934640522875817</c:v>
                </c:pt>
                <c:pt idx="12">
                  <c:v>34.94140625</c:v>
                </c:pt>
                <c:pt idx="13">
                  <c:v>34.281609195402297</c:v>
                </c:pt>
                <c:pt idx="14">
                  <c:v>33.822525597269617</c:v>
                </c:pt>
                <c:pt idx="15">
                  <c:v>32.90035587188612</c:v>
                </c:pt>
                <c:pt idx="16">
                  <c:v>19.15384615384616</c:v>
                </c:pt>
                <c:pt idx="17">
                  <c:v>15.714285714285708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5D6-44D5-A33B-CF1DE0196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106128"/>
        <c:axId val="1336632608"/>
      </c:barChart>
      <c:catAx>
        <c:axId val="126210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336632608"/>
        <c:crosses val="autoZero"/>
        <c:auto val="1"/>
        <c:lblAlgn val="ctr"/>
        <c:lblOffset val="100"/>
        <c:noMultiLvlLbl val="0"/>
      </c:catAx>
      <c:valAx>
        <c:axId val="13366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26210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Kat.!$D$38:$D$48</c:f>
              <c:strCache>
                <c:ptCount val="11"/>
                <c:pt idx="0">
                  <c:v>73,39650146</c:v>
                </c:pt>
                <c:pt idx="1">
                  <c:v>54,70588235</c:v>
                </c:pt>
                <c:pt idx="2">
                  <c:v>53,00561798</c:v>
                </c:pt>
                <c:pt idx="3">
                  <c:v>45,2734375</c:v>
                </c:pt>
                <c:pt idx="4">
                  <c:v>44,9380805</c:v>
                </c:pt>
                <c:pt idx="5">
                  <c:v>41,96765499</c:v>
                </c:pt>
                <c:pt idx="6">
                  <c:v>39,08682635</c:v>
                </c:pt>
                <c:pt idx="7">
                  <c:v>25,22972973</c:v>
                </c:pt>
                <c:pt idx="8">
                  <c:v>24,34640523</c:v>
                </c:pt>
                <c:pt idx="9">
                  <c:v>22,92553191</c:v>
                </c:pt>
                <c:pt idx="10">
                  <c:v>11,88547486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81D-4BE9-BD57-3A0CDF6D4C43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981D-4BE9-BD57-3A0CDF6D4C43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81D-4BE9-BD57-3A0CDF6D4C4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5E-4AA7-BBBF-91F26934445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5E-4AA7-BBBF-91F26934445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5E-4AA7-BBBF-91F26934445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5E-4AA7-BBBF-91F26934445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85E-4AA7-BBBF-91F26934445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85E-4AA7-BBBF-91F26934445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85E-4AA7-BBBF-91F269344459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8-981D-4BE9-BD57-3A0CDF6D4C43}"/>
              </c:ext>
            </c:extLst>
          </c:dPt>
          <c:cat>
            <c:strRef>
              <c:f>Kat.!$B$38:$B$48</c:f>
              <c:strCache>
                <c:ptCount val="11"/>
                <c:pt idx="0">
                  <c:v>FO54E2-4</c:v>
                </c:pt>
                <c:pt idx="1">
                  <c:v>FO60E2-3</c:v>
                </c:pt>
                <c:pt idx="2">
                  <c:v>FO61E2-4</c:v>
                </c:pt>
                <c:pt idx="3">
                  <c:v>FO53E2-4</c:v>
                </c:pt>
                <c:pt idx="4">
                  <c:v>FO60E2-4</c:v>
                </c:pt>
                <c:pt idx="5">
                  <c:v>FO62E2-4</c:v>
                </c:pt>
                <c:pt idx="6">
                  <c:v>FO57E2-4</c:v>
                </c:pt>
                <c:pt idx="7">
                  <c:v>FO55E2-4</c:v>
                </c:pt>
                <c:pt idx="8">
                  <c:v>FO58E2-3</c:v>
                </c:pt>
                <c:pt idx="9">
                  <c:v>FO59E2-3</c:v>
                </c:pt>
                <c:pt idx="10">
                  <c:v>FO56E2-2</c:v>
                </c:pt>
              </c:strCache>
            </c:strRef>
          </c:cat>
          <c:val>
            <c:numRef>
              <c:f>Kat.!$D$38:$D$48</c:f>
              <c:numCache>
                <c:formatCode>General</c:formatCode>
                <c:ptCount val="11"/>
                <c:pt idx="0">
                  <c:v>73.396501457725947</c:v>
                </c:pt>
                <c:pt idx="1">
                  <c:v>54.705882352941174</c:v>
                </c:pt>
                <c:pt idx="2">
                  <c:v>53.00561797752809</c:v>
                </c:pt>
                <c:pt idx="3">
                  <c:v>45.2734375</c:v>
                </c:pt>
                <c:pt idx="4">
                  <c:v>44.938080495356033</c:v>
                </c:pt>
                <c:pt idx="5">
                  <c:v>41.967654986522909</c:v>
                </c:pt>
                <c:pt idx="6">
                  <c:v>39.08682634730539</c:v>
                </c:pt>
                <c:pt idx="7">
                  <c:v>25.229729729729726</c:v>
                </c:pt>
                <c:pt idx="8">
                  <c:v>24.346405228758172</c:v>
                </c:pt>
                <c:pt idx="9">
                  <c:v>22.925531914893611</c:v>
                </c:pt>
                <c:pt idx="10">
                  <c:v>11.885474860335194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981D-4BE9-BD57-3A0CDF6D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2106128"/>
        <c:axId val="1336632608"/>
      </c:barChart>
      <c:catAx>
        <c:axId val="126210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336632608"/>
        <c:crosses val="autoZero"/>
        <c:auto val="1"/>
        <c:lblAlgn val="ctr"/>
        <c:lblOffset val="100"/>
        <c:noMultiLvlLbl val="0"/>
      </c:catAx>
      <c:valAx>
        <c:axId val="133663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MU Serif" panose="02000603000000000000" pitchFamily="2" charset="0"/>
                    <a:ea typeface="CMU Serif" panose="02000603000000000000" pitchFamily="2" charset="0"/>
                    <a:cs typeface="CMU Serif" panose="02000603000000000000" pitchFamily="2" charset="0"/>
                  </a:defRPr>
                </a:pPr>
                <a:r>
                  <a:rPr lang="cs-CZ" i="1"/>
                  <a:t>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CMU Serif" panose="02000603000000000000" pitchFamily="2" charset="0"/>
                  <a:ea typeface="CMU Serif" panose="02000603000000000000" pitchFamily="2" charset="0"/>
                  <a:cs typeface="CMU Serif" panose="02000603000000000000" pitchFamily="2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MU Serif" panose="02000603000000000000" pitchFamily="2" charset="0"/>
                <a:ea typeface="CMU Serif" panose="02000603000000000000" pitchFamily="2" charset="0"/>
                <a:cs typeface="CMU Serif" panose="02000603000000000000" pitchFamily="2" charset="0"/>
              </a:defRPr>
            </a:pPr>
            <a:endParaRPr lang="cs-CZ"/>
          </a:p>
        </c:txPr>
        <c:crossAx val="126210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MU Serif" panose="02000603000000000000" pitchFamily="2" charset="0"/>
          <a:ea typeface="CMU Serif" panose="02000603000000000000" pitchFamily="2" charset="0"/>
          <a:cs typeface="CMU Serif" panose="02000603000000000000" pitchFamily="2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311</xdr:row>
      <xdr:rowOff>0</xdr:rowOff>
    </xdr:from>
    <xdr:to>
      <xdr:col>27</xdr:col>
      <xdr:colOff>596241</xdr:colOff>
      <xdr:row>345</xdr:row>
      <xdr:rowOff>90303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9E90DB9-54F6-47AB-AC35-B759195D6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386</xdr:row>
      <xdr:rowOff>0</xdr:rowOff>
    </xdr:from>
    <xdr:to>
      <xdr:col>29</xdr:col>
      <xdr:colOff>491095</xdr:colOff>
      <xdr:row>420</xdr:row>
      <xdr:rowOff>90303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32C7F4A-0764-4DF7-B456-60CCA84E07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530678</xdr:colOff>
      <xdr:row>1</xdr:row>
      <xdr:rowOff>145596</xdr:rowOff>
    </xdr:from>
    <xdr:to>
      <xdr:col>34</xdr:col>
      <xdr:colOff>419785</xdr:colOff>
      <xdr:row>19</xdr:row>
      <xdr:rowOff>71667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CDC667-CABC-4DF1-95BB-79F0E3C7D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149679</xdr:colOff>
      <xdr:row>25</xdr:row>
      <xdr:rowOff>68036</xdr:rowOff>
    </xdr:from>
    <xdr:to>
      <xdr:col>35</xdr:col>
      <xdr:colOff>38786</xdr:colOff>
      <xdr:row>42</xdr:row>
      <xdr:rowOff>198215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5A2543F6-2C70-4C1A-9D57-07DA3D4C1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40820</xdr:colOff>
      <xdr:row>2</xdr:row>
      <xdr:rowOff>0</xdr:rowOff>
    </xdr:from>
    <xdr:to>
      <xdr:col>43</xdr:col>
      <xdr:colOff>542249</xdr:colOff>
      <xdr:row>19</xdr:row>
      <xdr:rowOff>130178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7D1C39A-917D-4F6C-97AC-89B514F7B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353785</xdr:colOff>
      <xdr:row>25</xdr:row>
      <xdr:rowOff>95248</xdr:rowOff>
    </xdr:from>
    <xdr:to>
      <xdr:col>44</xdr:col>
      <xdr:colOff>242892</xdr:colOff>
      <xdr:row>43</xdr:row>
      <xdr:rowOff>21320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D67E743A-8EE3-4961-AB69-53A0F349B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181840</xdr:colOff>
      <xdr:row>48</xdr:row>
      <xdr:rowOff>58139</xdr:rowOff>
    </xdr:from>
    <xdr:to>
      <xdr:col>35</xdr:col>
      <xdr:colOff>70947</xdr:colOff>
      <xdr:row>65</xdr:row>
      <xdr:rowOff>188318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EFBA8C9A-4F55-47E9-AB14-31FABDDA2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435426</xdr:colOff>
      <xdr:row>48</xdr:row>
      <xdr:rowOff>105146</xdr:rowOff>
    </xdr:from>
    <xdr:to>
      <xdr:col>44</xdr:col>
      <xdr:colOff>324533</xdr:colOff>
      <xdr:row>66</xdr:row>
      <xdr:rowOff>31218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CAC74EB6-25F2-4EDB-9DE0-00E932AE50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207818</xdr:colOff>
      <xdr:row>66</xdr:row>
      <xdr:rowOff>199158</xdr:rowOff>
    </xdr:from>
    <xdr:to>
      <xdr:col>35</xdr:col>
      <xdr:colOff>96925</xdr:colOff>
      <xdr:row>85</xdr:row>
      <xdr:rowOff>111622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AEA82F5E-802A-4652-9AAA-E99D28ECE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39028</xdr:colOff>
      <xdr:row>95</xdr:row>
      <xdr:rowOff>106470</xdr:rowOff>
    </xdr:from>
    <xdr:to>
      <xdr:col>17</xdr:col>
      <xdr:colOff>567235</xdr:colOff>
      <xdr:row>131</xdr:row>
      <xdr:rowOff>36805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CAAA3EB1-2262-48DD-B603-CB883C8B9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492331</xdr:colOff>
      <xdr:row>61</xdr:row>
      <xdr:rowOff>81642</xdr:rowOff>
    </xdr:from>
    <xdr:to>
      <xdr:col>19</xdr:col>
      <xdr:colOff>371104</xdr:colOff>
      <xdr:row>95</xdr:row>
      <xdr:rowOff>35874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CC8F7A21-F11F-484E-880E-AA8027C8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598715</xdr:colOff>
      <xdr:row>134</xdr:row>
      <xdr:rowOff>163286</xdr:rowOff>
    </xdr:from>
    <xdr:to>
      <xdr:col>19</xdr:col>
      <xdr:colOff>477488</xdr:colOff>
      <xdr:row>169</xdr:row>
      <xdr:rowOff>63089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7018E6D3-7106-4F69-8334-A92BAE53A2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549086</xdr:colOff>
      <xdr:row>0</xdr:row>
      <xdr:rowOff>24933</xdr:rowOff>
    </xdr:from>
    <xdr:to>
      <xdr:col>9</xdr:col>
      <xdr:colOff>503027</xdr:colOff>
      <xdr:row>19</xdr:row>
      <xdr:rowOff>5433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07B6A55-1980-41F5-AD40-AA18FD9FD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571499</xdr:colOff>
      <xdr:row>0</xdr:row>
      <xdr:rowOff>56030</xdr:rowOff>
    </xdr:from>
    <xdr:to>
      <xdr:col>18</xdr:col>
      <xdr:colOff>525440</xdr:colOff>
      <xdr:row>19</xdr:row>
      <xdr:rowOff>36530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949A4C54-59E4-426A-8404-4BFC6313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123266</xdr:colOff>
      <xdr:row>0</xdr:row>
      <xdr:rowOff>112058</xdr:rowOff>
    </xdr:from>
    <xdr:to>
      <xdr:col>28</xdr:col>
      <xdr:colOff>77207</xdr:colOff>
      <xdr:row>19</xdr:row>
      <xdr:rowOff>92558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CAE4DA15-4E9C-43C9-AD15-71ACC870E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20</xdr:row>
      <xdr:rowOff>100853</xdr:rowOff>
    </xdr:from>
    <xdr:to>
      <xdr:col>9</xdr:col>
      <xdr:colOff>559059</xdr:colOff>
      <xdr:row>39</xdr:row>
      <xdr:rowOff>92559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72EA8BDE-AE45-40C1-8A98-B438A5FB6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392206</xdr:colOff>
      <xdr:row>20</xdr:row>
      <xdr:rowOff>100854</xdr:rowOff>
    </xdr:from>
    <xdr:to>
      <xdr:col>19</xdr:col>
      <xdr:colOff>346147</xdr:colOff>
      <xdr:row>39</xdr:row>
      <xdr:rowOff>92560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7C0B8AEC-7892-494D-8DFF-B570B5968B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168088</xdr:colOff>
      <xdr:row>41</xdr:row>
      <xdr:rowOff>44824</xdr:rowOff>
    </xdr:from>
    <xdr:to>
      <xdr:col>10</xdr:col>
      <xdr:colOff>122030</xdr:colOff>
      <xdr:row>60</xdr:row>
      <xdr:rowOff>25324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6C1132D1-20D5-453E-A430-CBCF4D51F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414619</xdr:colOff>
      <xdr:row>41</xdr:row>
      <xdr:rowOff>100852</xdr:rowOff>
    </xdr:from>
    <xdr:to>
      <xdr:col>19</xdr:col>
      <xdr:colOff>368560</xdr:colOff>
      <xdr:row>60</xdr:row>
      <xdr:rowOff>81352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6885DC73-4AEF-4E54-A5B8-B0DBCD6A1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ABAE-49A7-4DA8-B150-A8A7E11D417D}">
  <dimension ref="A1:CA374"/>
  <sheetViews>
    <sheetView topLeftCell="A291" zoomScale="40" zoomScaleNormal="40" workbookViewId="0">
      <selection activeCell="AG335" sqref="AG335"/>
    </sheetView>
  </sheetViews>
  <sheetFormatPr defaultRowHeight="15"/>
  <cols>
    <col min="1" max="16384" width="9.140625" style="232"/>
  </cols>
  <sheetData>
    <row r="1" spans="1:79">
      <c r="A1" s="232" t="s">
        <v>0</v>
      </c>
      <c r="H1" s="232" t="s">
        <v>6</v>
      </c>
      <c r="O1" s="232" t="s">
        <v>7</v>
      </c>
      <c r="V1" s="232" t="s">
        <v>8</v>
      </c>
      <c r="AC1" s="232" t="s">
        <v>9</v>
      </c>
      <c r="AJ1" s="232" t="s">
        <v>10</v>
      </c>
      <c r="AQ1" s="232" t="s">
        <v>11</v>
      </c>
      <c r="AX1" s="232" t="s">
        <v>12</v>
      </c>
      <c r="BE1" s="232" t="s">
        <v>13</v>
      </c>
      <c r="BL1" s="232" t="s">
        <v>14</v>
      </c>
      <c r="BU1" s="233"/>
      <c r="BV1" s="233"/>
      <c r="BW1" s="233"/>
      <c r="BX1" s="233"/>
      <c r="BY1" s="233"/>
      <c r="BZ1" s="233"/>
      <c r="CA1" s="233"/>
    </row>
    <row r="2" spans="1:79">
      <c r="B2" s="3" t="s">
        <v>5</v>
      </c>
      <c r="C2" s="7" t="s">
        <v>1</v>
      </c>
      <c r="D2" s="7" t="s">
        <v>2</v>
      </c>
      <c r="E2" s="7" t="s">
        <v>3</v>
      </c>
      <c r="F2" s="7" t="s">
        <v>4</v>
      </c>
      <c r="G2" s="8" t="s">
        <v>15</v>
      </c>
      <c r="I2" s="3" t="s">
        <v>5</v>
      </c>
      <c r="J2" s="7" t="s">
        <v>1</v>
      </c>
      <c r="K2" s="7" t="s">
        <v>2</v>
      </c>
      <c r="L2" s="7" t="s">
        <v>3</v>
      </c>
      <c r="M2" s="7" t="s">
        <v>4</v>
      </c>
      <c r="N2" s="8" t="s">
        <v>15</v>
      </c>
      <c r="P2" s="3" t="s">
        <v>5</v>
      </c>
      <c r="Q2" s="7" t="s">
        <v>1</v>
      </c>
      <c r="R2" s="7" t="s">
        <v>2</v>
      </c>
      <c r="S2" s="7" t="s">
        <v>3</v>
      </c>
      <c r="T2" s="7" t="s">
        <v>4</v>
      </c>
      <c r="U2" s="8" t="s">
        <v>15</v>
      </c>
      <c r="W2" s="3" t="s">
        <v>5</v>
      </c>
      <c r="X2" s="7" t="s">
        <v>1</v>
      </c>
      <c r="Y2" s="7" t="s">
        <v>2</v>
      </c>
      <c r="Z2" s="7" t="s">
        <v>3</v>
      </c>
      <c r="AA2" s="7" t="s">
        <v>4</v>
      </c>
      <c r="AB2" s="8" t="s">
        <v>15</v>
      </c>
      <c r="AD2" s="3" t="s">
        <v>5</v>
      </c>
      <c r="AE2" s="7" t="s">
        <v>1</v>
      </c>
      <c r="AF2" s="7" t="s">
        <v>2</v>
      </c>
      <c r="AG2" s="7" t="s">
        <v>3</v>
      </c>
      <c r="AH2" s="7" t="s">
        <v>4</v>
      </c>
      <c r="AI2" s="8" t="s">
        <v>15</v>
      </c>
      <c r="AK2" s="3" t="s">
        <v>5</v>
      </c>
      <c r="AL2" s="7" t="s">
        <v>1</v>
      </c>
      <c r="AM2" s="7" t="s">
        <v>2</v>
      </c>
      <c r="AN2" s="7" t="s">
        <v>3</v>
      </c>
      <c r="AO2" s="7" t="s">
        <v>4</v>
      </c>
      <c r="AP2" s="8" t="s">
        <v>15</v>
      </c>
      <c r="AR2" s="3" t="s">
        <v>5</v>
      </c>
      <c r="AS2" s="7" t="s">
        <v>1</v>
      </c>
      <c r="AT2" s="7" t="s">
        <v>2</v>
      </c>
      <c r="AU2" s="7" t="s">
        <v>3</v>
      </c>
      <c r="AV2" s="7" t="s">
        <v>4</v>
      </c>
      <c r="AW2" s="8" t="s">
        <v>15</v>
      </c>
      <c r="AY2" s="3" t="s">
        <v>5</v>
      </c>
      <c r="AZ2" s="7" t="s">
        <v>1</v>
      </c>
      <c r="BA2" s="7" t="s">
        <v>2</v>
      </c>
      <c r="BB2" s="7" t="s">
        <v>3</v>
      </c>
      <c r="BC2" s="7" t="s">
        <v>4</v>
      </c>
      <c r="BD2" s="8" t="s">
        <v>15</v>
      </c>
      <c r="BF2" s="3" t="s">
        <v>5</v>
      </c>
      <c r="BG2" s="7" t="s">
        <v>1</v>
      </c>
      <c r="BH2" s="7" t="s">
        <v>2</v>
      </c>
      <c r="BI2" s="7" t="s">
        <v>3</v>
      </c>
      <c r="BJ2" s="7" t="s">
        <v>4</v>
      </c>
      <c r="BK2" s="8" t="s">
        <v>15</v>
      </c>
      <c r="BM2" s="3" t="s">
        <v>5</v>
      </c>
      <c r="BN2" s="7" t="s">
        <v>1</v>
      </c>
      <c r="BO2" s="7" t="s">
        <v>2</v>
      </c>
      <c r="BP2" s="7" t="s">
        <v>3</v>
      </c>
      <c r="BQ2" s="7" t="s">
        <v>4</v>
      </c>
      <c r="BR2" s="8" t="s">
        <v>15</v>
      </c>
      <c r="BU2" s="233"/>
      <c r="BV2" s="81"/>
      <c r="BW2" s="81"/>
      <c r="BX2" s="81"/>
      <c r="BY2" s="81"/>
      <c r="BZ2" s="81"/>
      <c r="CA2" s="81"/>
    </row>
    <row r="3" spans="1:79">
      <c r="A3" s="234"/>
      <c r="B3" s="235">
        <v>1</v>
      </c>
      <c r="C3" s="235">
        <v>10</v>
      </c>
      <c r="D3" s="235">
        <v>10</v>
      </c>
      <c r="E3" s="235">
        <v>10</v>
      </c>
      <c r="F3" s="235">
        <v>10</v>
      </c>
      <c r="G3" s="24">
        <v>40</v>
      </c>
      <c r="I3" s="236">
        <v>1</v>
      </c>
      <c r="J3" s="237">
        <v>10</v>
      </c>
      <c r="K3" s="237">
        <v>10</v>
      </c>
      <c r="L3" s="237">
        <v>10</v>
      </c>
      <c r="M3" s="237">
        <v>10</v>
      </c>
      <c r="N3" s="99">
        <v>40</v>
      </c>
      <c r="P3" s="236">
        <v>1</v>
      </c>
      <c r="Q3" s="4">
        <v>10</v>
      </c>
      <c r="R3" s="4">
        <v>10</v>
      </c>
      <c r="S3" s="4">
        <v>10</v>
      </c>
      <c r="T3" s="4">
        <v>10</v>
      </c>
      <c r="U3" s="5">
        <v>40</v>
      </c>
      <c r="W3" s="236">
        <v>1</v>
      </c>
      <c r="X3" s="32">
        <v>10</v>
      </c>
      <c r="Y3" s="32">
        <v>10</v>
      </c>
      <c r="Z3" s="32">
        <v>10</v>
      </c>
      <c r="AA3" s="32">
        <v>10</v>
      </c>
      <c r="AB3" s="91">
        <f>SUM(X3:AA3)</f>
        <v>40</v>
      </c>
      <c r="AD3" s="236">
        <v>1</v>
      </c>
      <c r="AE3" s="32">
        <v>10</v>
      </c>
      <c r="AF3" s="32">
        <v>10</v>
      </c>
      <c r="AG3" s="32">
        <v>10</v>
      </c>
      <c r="AH3" s="32">
        <v>10</v>
      </c>
      <c r="AI3" s="91">
        <f>SUM(AE3:AH3)</f>
        <v>40</v>
      </c>
      <c r="AK3" s="236">
        <v>1</v>
      </c>
      <c r="AL3" s="238">
        <v>10</v>
      </c>
      <c r="AM3" s="238">
        <v>10</v>
      </c>
      <c r="AN3" s="238">
        <v>10</v>
      </c>
      <c r="AO3" s="238">
        <v>10</v>
      </c>
      <c r="AP3" s="162">
        <v>40</v>
      </c>
      <c r="AR3" s="236">
        <v>1</v>
      </c>
      <c r="AS3" s="236">
        <v>10</v>
      </c>
      <c r="AT3" s="236">
        <v>10</v>
      </c>
      <c r="AU3" s="236">
        <v>10</v>
      </c>
      <c r="AV3" s="236">
        <v>10</v>
      </c>
      <c r="AW3" s="91">
        <v>40</v>
      </c>
      <c r="AY3" s="236">
        <v>1</v>
      </c>
      <c r="AZ3" s="133">
        <v>10</v>
      </c>
      <c r="BA3" s="133">
        <v>10</v>
      </c>
      <c r="BB3" s="133">
        <v>10</v>
      </c>
      <c r="BC3" s="133">
        <v>9</v>
      </c>
      <c r="BD3" s="187">
        <f>SUM(AZ3:BC3)</f>
        <v>39</v>
      </c>
      <c r="BF3" s="236">
        <v>1</v>
      </c>
      <c r="BG3" s="236">
        <v>10</v>
      </c>
      <c r="BH3" s="236">
        <v>10</v>
      </c>
      <c r="BI3" s="236">
        <v>10</v>
      </c>
      <c r="BJ3" s="236">
        <v>10</v>
      </c>
      <c r="BK3" s="91">
        <v>40</v>
      </c>
      <c r="BM3" s="236">
        <v>1</v>
      </c>
      <c r="BN3" s="4">
        <v>8</v>
      </c>
      <c r="BO3" s="4">
        <v>10</v>
      </c>
      <c r="BP3" s="4">
        <v>10</v>
      </c>
      <c r="BQ3" s="4">
        <v>8</v>
      </c>
      <c r="BR3" s="5">
        <v>36</v>
      </c>
    </row>
    <row r="4" spans="1:79">
      <c r="A4" s="234"/>
      <c r="B4" s="235">
        <v>2</v>
      </c>
      <c r="C4" s="235">
        <v>10</v>
      </c>
      <c r="D4" s="235">
        <v>10</v>
      </c>
      <c r="E4" s="235">
        <v>10</v>
      </c>
      <c r="F4" s="235">
        <v>10</v>
      </c>
      <c r="G4" s="24">
        <v>40</v>
      </c>
      <c r="I4" s="236">
        <v>2</v>
      </c>
      <c r="J4" s="236">
        <v>10</v>
      </c>
      <c r="K4" s="236">
        <v>10</v>
      </c>
      <c r="L4" s="236">
        <v>10</v>
      </c>
      <c r="M4" s="236">
        <v>10</v>
      </c>
      <c r="N4" s="91">
        <v>40</v>
      </c>
      <c r="P4" s="236">
        <v>2</v>
      </c>
      <c r="Q4" s="239">
        <v>10</v>
      </c>
      <c r="R4" s="239">
        <v>10</v>
      </c>
      <c r="S4" s="239">
        <v>10</v>
      </c>
      <c r="T4" s="239">
        <v>10</v>
      </c>
      <c r="U4" s="91">
        <f>SUM(Q4:T4)</f>
        <v>40</v>
      </c>
      <c r="W4" s="236">
        <v>2</v>
      </c>
      <c r="X4" s="236">
        <v>10</v>
      </c>
      <c r="Y4" s="236">
        <v>9.5</v>
      </c>
      <c r="Z4" s="236">
        <v>10</v>
      </c>
      <c r="AA4" s="236">
        <v>10</v>
      </c>
      <c r="AB4" s="91">
        <f>SUM(X4:AA4)</f>
        <v>39.5</v>
      </c>
      <c r="AD4" s="236">
        <v>2</v>
      </c>
      <c r="AE4" s="236">
        <v>10</v>
      </c>
      <c r="AF4" s="236">
        <v>10</v>
      </c>
      <c r="AG4" s="236">
        <v>10</v>
      </c>
      <c r="AH4" s="236">
        <v>10</v>
      </c>
      <c r="AI4" s="91">
        <v>40</v>
      </c>
      <c r="AK4" s="236">
        <v>2</v>
      </c>
      <c r="AL4" s="240">
        <v>10</v>
      </c>
      <c r="AM4" s="240">
        <v>10</v>
      </c>
      <c r="AN4" s="240">
        <v>9</v>
      </c>
      <c r="AO4" s="240">
        <v>10</v>
      </c>
      <c r="AP4" s="163">
        <v>39</v>
      </c>
      <c r="AR4" s="236">
        <v>2</v>
      </c>
      <c r="AS4" s="4">
        <v>9</v>
      </c>
      <c r="AT4" s="4">
        <v>10</v>
      </c>
      <c r="AU4" s="4">
        <v>10</v>
      </c>
      <c r="AV4" s="4">
        <v>10</v>
      </c>
      <c r="AW4" s="5">
        <v>39</v>
      </c>
      <c r="AY4" s="236">
        <v>2</v>
      </c>
      <c r="AZ4" s="236">
        <v>10</v>
      </c>
      <c r="BA4" s="236">
        <v>10</v>
      </c>
      <c r="BB4" s="236">
        <v>8</v>
      </c>
      <c r="BC4" s="236">
        <v>10</v>
      </c>
      <c r="BD4" s="91">
        <v>38</v>
      </c>
      <c r="BF4" s="236">
        <v>2</v>
      </c>
      <c r="BG4" s="4">
        <v>9</v>
      </c>
      <c r="BH4" s="4">
        <v>10</v>
      </c>
      <c r="BI4" s="4">
        <v>10</v>
      </c>
      <c r="BJ4" s="4">
        <v>10</v>
      </c>
      <c r="BK4" s="5">
        <v>39</v>
      </c>
      <c r="BM4" s="236">
        <v>2</v>
      </c>
      <c r="BN4" s="148">
        <v>8</v>
      </c>
      <c r="BO4" s="148">
        <v>7</v>
      </c>
      <c r="BP4" s="148">
        <v>10</v>
      </c>
      <c r="BQ4" s="148">
        <v>9</v>
      </c>
      <c r="BR4" s="168">
        <v>34</v>
      </c>
    </row>
    <row r="5" spans="1:79">
      <c r="A5" s="234"/>
      <c r="B5" s="235">
        <v>3</v>
      </c>
      <c r="C5" s="235">
        <v>10</v>
      </c>
      <c r="D5" s="235">
        <v>10</v>
      </c>
      <c r="E5" s="235">
        <v>10</v>
      </c>
      <c r="F5" s="235">
        <v>10</v>
      </c>
      <c r="G5" s="24">
        <v>40</v>
      </c>
      <c r="I5" s="236">
        <v>3</v>
      </c>
      <c r="J5" s="4">
        <v>10</v>
      </c>
      <c r="K5" s="4">
        <v>10</v>
      </c>
      <c r="L5" s="4">
        <v>10</v>
      </c>
      <c r="M5" s="4">
        <v>9</v>
      </c>
      <c r="N5" s="5">
        <v>39</v>
      </c>
      <c r="P5" s="236">
        <v>3</v>
      </c>
      <c r="Q5" s="237">
        <v>10</v>
      </c>
      <c r="R5" s="237">
        <v>10</v>
      </c>
      <c r="S5" s="237">
        <v>10</v>
      </c>
      <c r="T5" s="237">
        <v>10</v>
      </c>
      <c r="U5" s="99">
        <v>40</v>
      </c>
      <c r="W5" s="236">
        <v>3</v>
      </c>
      <c r="X5" s="130">
        <v>10</v>
      </c>
      <c r="Y5" s="130">
        <v>9</v>
      </c>
      <c r="Z5" s="130">
        <v>9</v>
      </c>
      <c r="AA5" s="130">
        <v>10</v>
      </c>
      <c r="AB5" s="131">
        <v>38</v>
      </c>
      <c r="AD5" s="236">
        <v>3</v>
      </c>
      <c r="AE5" s="4">
        <v>9</v>
      </c>
      <c r="AF5" s="4">
        <v>10</v>
      </c>
      <c r="AG5" s="4">
        <v>10</v>
      </c>
      <c r="AH5" s="4">
        <v>10</v>
      </c>
      <c r="AI5" s="5">
        <v>39</v>
      </c>
      <c r="AK5" s="236">
        <v>3</v>
      </c>
      <c r="AL5" s="241">
        <v>10</v>
      </c>
      <c r="AM5" s="241">
        <v>10</v>
      </c>
      <c r="AN5" s="241">
        <v>10</v>
      </c>
      <c r="AO5" s="241">
        <v>9</v>
      </c>
      <c r="AP5" s="157">
        <v>39</v>
      </c>
      <c r="AR5" s="236">
        <v>3</v>
      </c>
      <c r="AS5" s="32">
        <v>9</v>
      </c>
      <c r="AT5" s="32">
        <v>10</v>
      </c>
      <c r="AU5" s="32">
        <v>10</v>
      </c>
      <c r="AV5" s="32">
        <v>10</v>
      </c>
      <c r="AW5" s="91">
        <f>SUM(AS5:AV5)</f>
        <v>39</v>
      </c>
      <c r="AY5" s="236">
        <v>3</v>
      </c>
      <c r="AZ5" s="4">
        <v>10</v>
      </c>
      <c r="BA5" s="4">
        <v>8</v>
      </c>
      <c r="BB5" s="4">
        <v>9</v>
      </c>
      <c r="BC5" s="4">
        <v>10</v>
      </c>
      <c r="BD5" s="5">
        <v>37</v>
      </c>
      <c r="BF5" s="236">
        <v>3</v>
      </c>
      <c r="BG5" s="236">
        <v>10</v>
      </c>
      <c r="BH5" s="236">
        <v>9</v>
      </c>
      <c r="BI5" s="236">
        <v>10</v>
      </c>
      <c r="BJ5" s="236">
        <v>10</v>
      </c>
      <c r="BK5" s="91">
        <f>SUM(BG5:BJ5)</f>
        <v>39</v>
      </c>
      <c r="BM5" s="236">
        <v>3</v>
      </c>
      <c r="BN5" s="236">
        <v>5.5</v>
      </c>
      <c r="BO5" s="236">
        <v>10</v>
      </c>
      <c r="BP5" s="236">
        <v>9</v>
      </c>
      <c r="BQ5" s="236">
        <v>9</v>
      </c>
      <c r="BR5" s="91">
        <f>SUM(BN5:BQ5)</f>
        <v>33.5</v>
      </c>
    </row>
    <row r="6" spans="1:79">
      <c r="A6" s="234"/>
      <c r="B6" s="235">
        <v>4</v>
      </c>
      <c r="C6" s="235">
        <v>10</v>
      </c>
      <c r="D6" s="235">
        <v>10</v>
      </c>
      <c r="E6" s="235">
        <v>10</v>
      </c>
      <c r="F6" s="235">
        <v>10</v>
      </c>
      <c r="G6" s="24">
        <v>40</v>
      </c>
      <c r="I6" s="236">
        <v>4</v>
      </c>
      <c r="J6" s="236">
        <v>10</v>
      </c>
      <c r="K6" s="236">
        <v>9</v>
      </c>
      <c r="L6" s="236">
        <v>10</v>
      </c>
      <c r="M6" s="236">
        <v>10</v>
      </c>
      <c r="N6" s="91">
        <v>39</v>
      </c>
      <c r="P6" s="236">
        <v>4</v>
      </c>
      <c r="Q6" s="121">
        <v>10</v>
      </c>
      <c r="R6" s="121">
        <v>10</v>
      </c>
      <c r="S6" s="121">
        <v>10</v>
      </c>
      <c r="T6" s="121">
        <v>10</v>
      </c>
      <c r="U6" s="122">
        <v>40</v>
      </c>
      <c r="W6" s="236">
        <v>4</v>
      </c>
      <c r="X6" s="236">
        <v>10</v>
      </c>
      <c r="Y6" s="236">
        <v>8</v>
      </c>
      <c r="Z6" s="236">
        <v>9</v>
      </c>
      <c r="AA6" s="236">
        <v>10</v>
      </c>
      <c r="AB6" s="91">
        <v>37</v>
      </c>
      <c r="AD6" s="236">
        <v>4</v>
      </c>
      <c r="AE6" s="236">
        <v>9</v>
      </c>
      <c r="AF6" s="236">
        <v>10</v>
      </c>
      <c r="AG6" s="236">
        <v>10</v>
      </c>
      <c r="AH6" s="236">
        <v>10</v>
      </c>
      <c r="AI6" s="91">
        <f>SUM(AE6:AH6)</f>
        <v>39</v>
      </c>
      <c r="AK6" s="236">
        <v>4</v>
      </c>
      <c r="AL6" s="4">
        <v>9</v>
      </c>
      <c r="AM6" s="4">
        <v>10</v>
      </c>
      <c r="AN6" s="4">
        <v>8</v>
      </c>
      <c r="AO6" s="4">
        <v>10</v>
      </c>
      <c r="AP6" s="5">
        <v>37</v>
      </c>
      <c r="AR6" s="236">
        <v>4</v>
      </c>
      <c r="AS6" s="236">
        <v>9.5</v>
      </c>
      <c r="AT6" s="236">
        <v>10</v>
      </c>
      <c r="AU6" s="236">
        <v>9</v>
      </c>
      <c r="AV6" s="236">
        <v>10</v>
      </c>
      <c r="AW6" s="91">
        <v>38.5</v>
      </c>
      <c r="AY6" s="236">
        <v>4</v>
      </c>
      <c r="AZ6" s="133">
        <v>10</v>
      </c>
      <c r="BA6" s="133">
        <v>10</v>
      </c>
      <c r="BB6" s="133">
        <v>8</v>
      </c>
      <c r="BC6" s="133">
        <v>9</v>
      </c>
      <c r="BD6" s="187">
        <f>SUM(AZ6:BC6)</f>
        <v>37</v>
      </c>
      <c r="BF6" s="236">
        <v>4</v>
      </c>
      <c r="BG6" s="236">
        <v>9.5</v>
      </c>
      <c r="BH6" s="236">
        <v>9.5</v>
      </c>
      <c r="BI6" s="236">
        <v>10</v>
      </c>
      <c r="BJ6" s="236">
        <v>10</v>
      </c>
      <c r="BK6" s="91">
        <f>SUM(BG6:BJ6)</f>
        <v>39</v>
      </c>
      <c r="BM6" s="236">
        <v>4</v>
      </c>
      <c r="BN6" s="240">
        <v>4</v>
      </c>
      <c r="BO6" s="240">
        <v>10</v>
      </c>
      <c r="BP6" s="240">
        <v>9</v>
      </c>
      <c r="BQ6" s="240">
        <v>10</v>
      </c>
      <c r="BR6" s="163">
        <v>33</v>
      </c>
    </row>
    <row r="7" spans="1:79">
      <c r="A7" s="234"/>
      <c r="B7" s="235">
        <v>5</v>
      </c>
      <c r="C7" s="235">
        <v>10</v>
      </c>
      <c r="D7" s="235">
        <v>10</v>
      </c>
      <c r="E7" s="235">
        <v>10</v>
      </c>
      <c r="F7" s="235">
        <v>10</v>
      </c>
      <c r="G7" s="24">
        <v>40</v>
      </c>
      <c r="I7" s="236">
        <v>5</v>
      </c>
      <c r="J7" s="241">
        <v>10</v>
      </c>
      <c r="K7" s="241">
        <v>9</v>
      </c>
      <c r="L7" s="241">
        <v>10</v>
      </c>
      <c r="M7" s="241">
        <v>10</v>
      </c>
      <c r="N7" s="91">
        <f>SUM(J7:M7)</f>
        <v>39</v>
      </c>
      <c r="P7" s="236">
        <v>5</v>
      </c>
      <c r="Q7" s="236">
        <v>10</v>
      </c>
      <c r="R7" s="236">
        <v>10</v>
      </c>
      <c r="S7" s="236">
        <v>10</v>
      </c>
      <c r="T7" s="236">
        <v>10</v>
      </c>
      <c r="U7" s="91">
        <f t="shared" ref="U7:U13" si="0">SUM(Q7:T7)</f>
        <v>40</v>
      </c>
      <c r="W7" s="236">
        <v>5</v>
      </c>
      <c r="X7" s="4">
        <v>10</v>
      </c>
      <c r="Y7" s="4">
        <v>6</v>
      </c>
      <c r="Z7" s="4">
        <v>10</v>
      </c>
      <c r="AA7" s="4">
        <v>10</v>
      </c>
      <c r="AB7" s="5">
        <v>36</v>
      </c>
      <c r="AD7" s="236">
        <v>5</v>
      </c>
      <c r="AE7" s="236">
        <v>10</v>
      </c>
      <c r="AF7" s="236">
        <v>9.5</v>
      </c>
      <c r="AG7" s="236">
        <v>9</v>
      </c>
      <c r="AH7" s="236">
        <v>10</v>
      </c>
      <c r="AI7" s="91">
        <f>SUM(AE7:AH7)</f>
        <v>38.5</v>
      </c>
      <c r="AK7" s="236">
        <v>5</v>
      </c>
      <c r="AL7" s="236">
        <v>10</v>
      </c>
      <c r="AM7" s="236">
        <v>9</v>
      </c>
      <c r="AN7" s="236">
        <v>8</v>
      </c>
      <c r="AO7" s="236">
        <v>10</v>
      </c>
      <c r="AP7" s="91">
        <f>SUM(AL7:AO7)</f>
        <v>37</v>
      </c>
      <c r="AR7" s="236">
        <v>5</v>
      </c>
      <c r="AS7" s="142">
        <v>9</v>
      </c>
      <c r="AT7" s="142">
        <v>10</v>
      </c>
      <c r="AU7" s="142">
        <v>10</v>
      </c>
      <c r="AV7" s="142">
        <v>9</v>
      </c>
      <c r="AW7" s="166">
        <v>38</v>
      </c>
      <c r="AY7" s="236">
        <v>5</v>
      </c>
      <c r="AZ7" s="236">
        <v>9</v>
      </c>
      <c r="BA7" s="236">
        <v>10</v>
      </c>
      <c r="BB7" s="236">
        <v>9</v>
      </c>
      <c r="BC7" s="236">
        <v>9</v>
      </c>
      <c r="BD7" s="91">
        <f>SUM(AZ7:BC7)</f>
        <v>37</v>
      </c>
      <c r="BF7" s="236">
        <v>5</v>
      </c>
      <c r="BG7" s="4">
        <v>9</v>
      </c>
      <c r="BH7" s="4">
        <v>10</v>
      </c>
      <c r="BI7" s="4">
        <v>9</v>
      </c>
      <c r="BJ7" s="4">
        <v>10</v>
      </c>
      <c r="BK7" s="5">
        <v>38</v>
      </c>
      <c r="BM7" s="236">
        <v>5</v>
      </c>
      <c r="BN7" s="4">
        <v>10</v>
      </c>
      <c r="BO7" s="4">
        <v>10</v>
      </c>
      <c r="BP7" s="4">
        <v>4</v>
      </c>
      <c r="BQ7" s="4">
        <v>5</v>
      </c>
      <c r="BR7" s="5">
        <v>29</v>
      </c>
    </row>
    <row r="8" spans="1:79">
      <c r="A8" s="234"/>
      <c r="B8" s="235">
        <v>6</v>
      </c>
      <c r="C8" s="235">
        <v>9</v>
      </c>
      <c r="D8" s="235">
        <v>10</v>
      </c>
      <c r="E8" s="235">
        <v>10</v>
      </c>
      <c r="F8" s="235">
        <v>10</v>
      </c>
      <c r="G8" s="24">
        <v>39</v>
      </c>
      <c r="I8" s="236">
        <v>6</v>
      </c>
      <c r="J8" s="241">
        <v>10</v>
      </c>
      <c r="K8" s="241">
        <v>8.5</v>
      </c>
      <c r="L8" s="241">
        <v>10</v>
      </c>
      <c r="M8" s="241">
        <v>10</v>
      </c>
      <c r="N8" s="91">
        <f>SUM(J8:M8)</f>
        <v>38.5</v>
      </c>
      <c r="P8" s="236">
        <v>6</v>
      </c>
      <c r="Q8" s="239">
        <v>10</v>
      </c>
      <c r="R8" s="239">
        <v>10</v>
      </c>
      <c r="S8" s="239">
        <v>8</v>
      </c>
      <c r="T8" s="239">
        <v>10</v>
      </c>
      <c r="U8" s="91">
        <f t="shared" si="0"/>
        <v>38</v>
      </c>
      <c r="W8" s="236">
        <v>6</v>
      </c>
      <c r="X8" s="4">
        <v>10</v>
      </c>
      <c r="Y8" s="4">
        <v>10</v>
      </c>
      <c r="Z8" s="4">
        <v>5</v>
      </c>
      <c r="AA8" s="4">
        <v>10</v>
      </c>
      <c r="AB8" s="5">
        <v>35</v>
      </c>
      <c r="AD8" s="236">
        <v>6</v>
      </c>
      <c r="AE8" s="237">
        <v>8</v>
      </c>
      <c r="AF8" s="237">
        <v>10</v>
      </c>
      <c r="AG8" s="237">
        <v>10</v>
      </c>
      <c r="AH8" s="237">
        <v>9.5</v>
      </c>
      <c r="AI8" s="99">
        <v>37.5</v>
      </c>
      <c r="AK8" s="236">
        <v>6</v>
      </c>
      <c r="AL8" s="236">
        <v>10</v>
      </c>
      <c r="AM8" s="236">
        <v>10</v>
      </c>
      <c r="AN8" s="236">
        <v>6</v>
      </c>
      <c r="AO8" s="236">
        <v>10</v>
      </c>
      <c r="AP8" s="91">
        <v>36</v>
      </c>
      <c r="AR8" s="236">
        <v>6</v>
      </c>
      <c r="AS8" s="241">
        <v>10</v>
      </c>
      <c r="AT8" s="241">
        <v>10</v>
      </c>
      <c r="AU8" s="241">
        <v>10</v>
      </c>
      <c r="AV8" s="241">
        <v>8</v>
      </c>
      <c r="AW8" s="157">
        <v>38</v>
      </c>
      <c r="AY8" s="236">
        <v>6</v>
      </c>
      <c r="AZ8" s="133">
        <v>10</v>
      </c>
      <c r="BA8" s="133">
        <v>10</v>
      </c>
      <c r="BB8" s="133">
        <v>8</v>
      </c>
      <c r="BC8" s="133">
        <v>8</v>
      </c>
      <c r="BD8" s="187">
        <f>SUM(AZ8:BC8)</f>
        <v>36</v>
      </c>
      <c r="BF8" s="236">
        <v>6</v>
      </c>
      <c r="BG8" s="236">
        <v>9</v>
      </c>
      <c r="BH8" s="236">
        <v>10</v>
      </c>
      <c r="BI8" s="236">
        <v>9</v>
      </c>
      <c r="BJ8" s="236">
        <v>10</v>
      </c>
      <c r="BK8" s="91">
        <v>38</v>
      </c>
      <c r="BM8" s="236">
        <v>6</v>
      </c>
      <c r="BN8" s="4">
        <v>9</v>
      </c>
      <c r="BO8" s="4">
        <v>7</v>
      </c>
      <c r="BP8" s="4">
        <v>5</v>
      </c>
      <c r="BQ8" s="4">
        <v>7</v>
      </c>
      <c r="BR8" s="5">
        <v>28</v>
      </c>
    </row>
    <row r="9" spans="1:79">
      <c r="A9" s="234"/>
      <c r="B9" s="235">
        <v>7</v>
      </c>
      <c r="C9" s="235">
        <v>9</v>
      </c>
      <c r="D9" s="235">
        <v>10</v>
      </c>
      <c r="E9" s="235">
        <v>10</v>
      </c>
      <c r="F9" s="235">
        <v>10</v>
      </c>
      <c r="G9" s="24">
        <v>39</v>
      </c>
      <c r="I9" s="236">
        <v>7</v>
      </c>
      <c r="J9" s="241">
        <v>10</v>
      </c>
      <c r="K9" s="241">
        <v>8.5</v>
      </c>
      <c r="L9" s="241">
        <v>10</v>
      </c>
      <c r="M9" s="241">
        <v>10</v>
      </c>
      <c r="N9" s="91">
        <f>SUM(J9:M9)</f>
        <v>38.5</v>
      </c>
      <c r="P9" s="236">
        <v>7</v>
      </c>
      <c r="Q9" s="236">
        <v>10</v>
      </c>
      <c r="R9" s="236">
        <v>10</v>
      </c>
      <c r="S9" s="236">
        <v>9</v>
      </c>
      <c r="T9" s="236">
        <v>8.5</v>
      </c>
      <c r="U9" s="91">
        <f t="shared" si="0"/>
        <v>37.5</v>
      </c>
      <c r="W9" s="236">
        <v>7</v>
      </c>
      <c r="X9" s="236">
        <v>10</v>
      </c>
      <c r="Y9" s="236">
        <v>9.5</v>
      </c>
      <c r="Z9" s="236">
        <v>5</v>
      </c>
      <c r="AA9" s="236">
        <v>10</v>
      </c>
      <c r="AB9" s="91">
        <f>SUM(X9:AA9)</f>
        <v>34.5</v>
      </c>
      <c r="AD9" s="236">
        <v>7</v>
      </c>
      <c r="AE9" s="4">
        <v>10</v>
      </c>
      <c r="AF9" s="4">
        <v>8</v>
      </c>
      <c r="AG9" s="4">
        <v>9</v>
      </c>
      <c r="AH9" s="4">
        <v>10</v>
      </c>
      <c r="AI9" s="5">
        <v>37</v>
      </c>
      <c r="AK9" s="236">
        <v>7</v>
      </c>
      <c r="AL9" s="32">
        <v>8</v>
      </c>
      <c r="AM9" s="32">
        <v>10</v>
      </c>
      <c r="AN9" s="32">
        <v>8</v>
      </c>
      <c r="AO9" s="32">
        <v>9</v>
      </c>
      <c r="AP9" s="91">
        <f>SUM(AL9:AO9)</f>
        <v>35</v>
      </c>
      <c r="AR9" s="236">
        <v>7</v>
      </c>
      <c r="AS9" s="236">
        <v>7</v>
      </c>
      <c r="AT9" s="236">
        <v>10</v>
      </c>
      <c r="AU9" s="236">
        <v>10</v>
      </c>
      <c r="AV9" s="236">
        <v>10</v>
      </c>
      <c r="AW9" s="91">
        <f>SUM(AS9:AV9)</f>
        <v>37</v>
      </c>
      <c r="AY9" s="236">
        <v>7</v>
      </c>
      <c r="AZ9" s="236">
        <v>10</v>
      </c>
      <c r="BA9" s="236">
        <v>10</v>
      </c>
      <c r="BB9" s="236">
        <v>6.5</v>
      </c>
      <c r="BC9" s="236">
        <v>9</v>
      </c>
      <c r="BD9" s="91">
        <v>35.5</v>
      </c>
      <c r="BF9" s="236">
        <v>7</v>
      </c>
      <c r="BG9" s="149">
        <v>8</v>
      </c>
      <c r="BH9" s="149">
        <v>9.5</v>
      </c>
      <c r="BI9" s="149">
        <v>10</v>
      </c>
      <c r="BJ9" s="149">
        <v>10</v>
      </c>
      <c r="BK9" s="167">
        <v>37.5</v>
      </c>
      <c r="BM9" s="236">
        <v>7</v>
      </c>
      <c r="BN9" s="236">
        <v>7</v>
      </c>
      <c r="BO9" s="236">
        <v>7</v>
      </c>
      <c r="BP9" s="236">
        <v>8</v>
      </c>
      <c r="BQ9" s="236">
        <v>6</v>
      </c>
      <c r="BR9" s="91">
        <f>SUM(BN9:BQ9)</f>
        <v>28</v>
      </c>
    </row>
    <row r="10" spans="1:79">
      <c r="A10" s="234"/>
      <c r="B10" s="235">
        <v>8</v>
      </c>
      <c r="C10" s="235">
        <v>10</v>
      </c>
      <c r="D10" s="235">
        <v>10</v>
      </c>
      <c r="E10" s="235">
        <v>10</v>
      </c>
      <c r="F10" s="235">
        <v>9</v>
      </c>
      <c r="G10" s="24">
        <v>39</v>
      </c>
      <c r="I10" s="236">
        <v>8</v>
      </c>
      <c r="J10" s="4">
        <v>10</v>
      </c>
      <c r="K10" s="4">
        <v>10</v>
      </c>
      <c r="L10" s="4">
        <v>8</v>
      </c>
      <c r="M10" s="4">
        <v>10</v>
      </c>
      <c r="N10" s="5">
        <v>38</v>
      </c>
      <c r="P10" s="236">
        <v>8</v>
      </c>
      <c r="Q10" s="236">
        <v>10</v>
      </c>
      <c r="R10" s="236">
        <v>10</v>
      </c>
      <c r="S10" s="236">
        <v>10</v>
      </c>
      <c r="T10" s="236">
        <v>7</v>
      </c>
      <c r="U10" s="91">
        <f t="shared" si="0"/>
        <v>37</v>
      </c>
      <c r="W10" s="236">
        <v>8</v>
      </c>
      <c r="X10" s="236">
        <v>10</v>
      </c>
      <c r="Y10" s="236">
        <v>9.5</v>
      </c>
      <c r="Z10" s="236">
        <v>4</v>
      </c>
      <c r="AA10" s="236">
        <v>10</v>
      </c>
      <c r="AB10" s="91">
        <f>SUM(X10:AA10)</f>
        <v>33.5</v>
      </c>
      <c r="AD10" s="236">
        <v>8</v>
      </c>
      <c r="AE10" s="237">
        <v>10</v>
      </c>
      <c r="AF10" s="237">
        <v>10</v>
      </c>
      <c r="AG10" s="237">
        <v>9.5</v>
      </c>
      <c r="AH10" s="237">
        <v>7</v>
      </c>
      <c r="AI10" s="99">
        <v>36.5</v>
      </c>
      <c r="AK10" s="236">
        <v>8</v>
      </c>
      <c r="AL10" s="236">
        <v>8</v>
      </c>
      <c r="AM10" s="236">
        <v>10</v>
      </c>
      <c r="AN10" s="236">
        <v>7</v>
      </c>
      <c r="AO10" s="236">
        <v>10</v>
      </c>
      <c r="AP10" s="91">
        <v>35</v>
      </c>
      <c r="AR10" s="236">
        <v>8</v>
      </c>
      <c r="AS10" s="242">
        <v>10</v>
      </c>
      <c r="AT10" s="242">
        <v>6</v>
      </c>
      <c r="AU10" s="242">
        <v>10</v>
      </c>
      <c r="AV10" s="242">
        <v>10</v>
      </c>
      <c r="AW10" s="91">
        <f>SUM(AS10:AV10)</f>
        <v>36</v>
      </c>
      <c r="AY10" s="236">
        <v>8</v>
      </c>
      <c r="AZ10" s="142">
        <v>10</v>
      </c>
      <c r="BA10" s="142">
        <v>8</v>
      </c>
      <c r="BB10" s="142">
        <v>9</v>
      </c>
      <c r="BC10" s="142">
        <v>8</v>
      </c>
      <c r="BD10" s="166">
        <v>35</v>
      </c>
      <c r="BF10" s="236">
        <v>8</v>
      </c>
      <c r="BG10" s="236">
        <v>9</v>
      </c>
      <c r="BH10" s="236">
        <v>9</v>
      </c>
      <c r="BI10" s="236">
        <v>10</v>
      </c>
      <c r="BJ10" s="236">
        <v>9</v>
      </c>
      <c r="BK10" s="91">
        <v>37</v>
      </c>
      <c r="BM10" s="236">
        <v>8</v>
      </c>
      <c r="BN10" s="148">
        <v>7</v>
      </c>
      <c r="BO10" s="148">
        <v>7</v>
      </c>
      <c r="BP10" s="148">
        <v>8</v>
      </c>
      <c r="BQ10" s="148">
        <v>6</v>
      </c>
      <c r="BR10" s="168">
        <v>28</v>
      </c>
    </row>
    <row r="11" spans="1:79">
      <c r="A11" s="234"/>
      <c r="B11" s="235">
        <v>9</v>
      </c>
      <c r="C11" s="235">
        <v>10</v>
      </c>
      <c r="D11" s="235">
        <v>9</v>
      </c>
      <c r="E11" s="235">
        <v>10</v>
      </c>
      <c r="F11" s="235">
        <v>10</v>
      </c>
      <c r="G11" s="24">
        <v>39</v>
      </c>
      <c r="I11" s="236">
        <v>9</v>
      </c>
      <c r="J11" s="4">
        <v>10</v>
      </c>
      <c r="K11" s="4">
        <v>8</v>
      </c>
      <c r="L11" s="4">
        <v>10</v>
      </c>
      <c r="M11" s="4">
        <v>10</v>
      </c>
      <c r="N11" s="5">
        <v>38</v>
      </c>
      <c r="P11" s="236">
        <v>9</v>
      </c>
      <c r="Q11" s="241">
        <v>10</v>
      </c>
      <c r="R11" s="241">
        <v>7</v>
      </c>
      <c r="S11" s="241">
        <v>9.5</v>
      </c>
      <c r="T11" s="241">
        <v>10</v>
      </c>
      <c r="U11" s="91">
        <f t="shared" si="0"/>
        <v>36.5</v>
      </c>
      <c r="W11" s="236">
        <v>9</v>
      </c>
      <c r="X11" s="4">
        <v>10</v>
      </c>
      <c r="Y11" s="4">
        <v>8</v>
      </c>
      <c r="Z11" s="4">
        <v>5</v>
      </c>
      <c r="AA11" s="4">
        <v>10</v>
      </c>
      <c r="AB11" s="5">
        <v>33</v>
      </c>
      <c r="AD11" s="236">
        <v>9</v>
      </c>
      <c r="AE11" s="32">
        <v>10</v>
      </c>
      <c r="AF11" s="32">
        <v>10</v>
      </c>
      <c r="AG11" s="32">
        <v>6</v>
      </c>
      <c r="AH11" s="32">
        <v>10</v>
      </c>
      <c r="AI11" s="91">
        <f>SUM(AE11:AH11)</f>
        <v>36</v>
      </c>
      <c r="AK11" s="236">
        <v>9</v>
      </c>
      <c r="AL11" s="236">
        <v>10</v>
      </c>
      <c r="AM11" s="236">
        <v>8</v>
      </c>
      <c r="AN11" s="236">
        <v>10</v>
      </c>
      <c r="AO11" s="236">
        <v>7</v>
      </c>
      <c r="AP11" s="91">
        <v>35</v>
      </c>
      <c r="AR11" s="236">
        <v>9</v>
      </c>
      <c r="AS11" s="236">
        <v>8</v>
      </c>
      <c r="AT11" s="236">
        <v>10</v>
      </c>
      <c r="AU11" s="236">
        <v>10</v>
      </c>
      <c r="AV11" s="236">
        <v>8</v>
      </c>
      <c r="AW11" s="91">
        <v>36</v>
      </c>
      <c r="AY11" s="236">
        <v>9</v>
      </c>
      <c r="AZ11" s="236">
        <v>10</v>
      </c>
      <c r="BA11" s="236">
        <v>5.5</v>
      </c>
      <c r="BB11" s="236">
        <v>9</v>
      </c>
      <c r="BC11" s="236">
        <v>10</v>
      </c>
      <c r="BD11" s="91">
        <f>SUM(AZ11:BC11)</f>
        <v>34.5</v>
      </c>
      <c r="BF11" s="236">
        <v>9</v>
      </c>
      <c r="BG11" s="236">
        <v>8</v>
      </c>
      <c r="BH11" s="236">
        <v>9</v>
      </c>
      <c r="BI11" s="236">
        <v>10</v>
      </c>
      <c r="BJ11" s="236">
        <v>10</v>
      </c>
      <c r="BK11" s="91">
        <v>37</v>
      </c>
      <c r="BM11" s="236">
        <v>9</v>
      </c>
      <c r="BN11" s="149">
        <v>8</v>
      </c>
      <c r="BO11" s="149">
        <v>6</v>
      </c>
      <c r="BP11" s="150">
        <v>8</v>
      </c>
      <c r="BQ11" s="149">
        <v>6</v>
      </c>
      <c r="BR11" s="167">
        <v>28</v>
      </c>
    </row>
    <row r="12" spans="1:79">
      <c r="A12" s="234"/>
      <c r="B12" s="235">
        <v>10</v>
      </c>
      <c r="C12" s="235">
        <v>10</v>
      </c>
      <c r="D12" s="235">
        <v>9</v>
      </c>
      <c r="E12" s="235">
        <v>10</v>
      </c>
      <c r="F12" s="235">
        <v>10</v>
      </c>
      <c r="G12" s="24">
        <v>39</v>
      </c>
      <c r="I12" s="236">
        <v>10</v>
      </c>
      <c r="J12" s="121">
        <v>10</v>
      </c>
      <c r="K12" s="121">
        <v>10</v>
      </c>
      <c r="L12" s="121">
        <v>10</v>
      </c>
      <c r="M12" s="121">
        <v>8</v>
      </c>
      <c r="N12" s="122">
        <v>38</v>
      </c>
      <c r="P12" s="236">
        <v>10</v>
      </c>
      <c r="Q12" s="241">
        <v>10</v>
      </c>
      <c r="R12" s="241">
        <v>8</v>
      </c>
      <c r="S12" s="241">
        <v>8.5</v>
      </c>
      <c r="T12" s="241">
        <v>10</v>
      </c>
      <c r="U12" s="91">
        <f t="shared" si="0"/>
        <v>36.5</v>
      </c>
      <c r="W12" s="236">
        <v>10</v>
      </c>
      <c r="X12" s="129">
        <v>10</v>
      </c>
      <c r="Y12" s="129">
        <v>10</v>
      </c>
      <c r="Z12" s="129">
        <v>3</v>
      </c>
      <c r="AA12" s="129">
        <v>10</v>
      </c>
      <c r="AB12" s="128">
        <v>33</v>
      </c>
      <c r="AD12" s="236">
        <v>10</v>
      </c>
      <c r="AE12" s="236">
        <v>10</v>
      </c>
      <c r="AF12" s="236">
        <v>6.5</v>
      </c>
      <c r="AG12" s="236">
        <v>9</v>
      </c>
      <c r="AH12" s="236">
        <v>10</v>
      </c>
      <c r="AI12" s="91">
        <f>SUM(AE12:AH12)</f>
        <v>35.5</v>
      </c>
      <c r="AK12" s="236">
        <v>10</v>
      </c>
      <c r="AL12" s="240">
        <v>8</v>
      </c>
      <c r="AM12" s="240">
        <v>10</v>
      </c>
      <c r="AN12" s="240">
        <v>7</v>
      </c>
      <c r="AO12" s="240">
        <v>10</v>
      </c>
      <c r="AP12" s="163">
        <v>35</v>
      </c>
      <c r="AR12" s="236">
        <v>10</v>
      </c>
      <c r="AS12" s="142">
        <v>7</v>
      </c>
      <c r="AT12" s="143">
        <v>10</v>
      </c>
      <c r="AU12" s="142">
        <v>10</v>
      </c>
      <c r="AV12" s="143">
        <v>9</v>
      </c>
      <c r="AW12" s="166">
        <v>36</v>
      </c>
      <c r="AY12" s="236">
        <v>10</v>
      </c>
      <c r="AZ12" s="236">
        <v>10</v>
      </c>
      <c r="BA12" s="236">
        <v>9</v>
      </c>
      <c r="BB12" s="236">
        <v>5</v>
      </c>
      <c r="BC12" s="236">
        <v>10</v>
      </c>
      <c r="BD12" s="91">
        <v>34</v>
      </c>
      <c r="BF12" s="236">
        <v>10</v>
      </c>
      <c r="BG12" s="4">
        <v>9</v>
      </c>
      <c r="BH12" s="4">
        <v>10</v>
      </c>
      <c r="BI12" s="4">
        <v>10</v>
      </c>
      <c r="BJ12" s="4">
        <v>7.5</v>
      </c>
      <c r="BK12" s="5">
        <v>36.5</v>
      </c>
      <c r="BM12" s="236">
        <v>10</v>
      </c>
      <c r="BN12" s="149">
        <v>9</v>
      </c>
      <c r="BO12" s="149">
        <v>5</v>
      </c>
      <c r="BP12" s="150">
        <v>9</v>
      </c>
      <c r="BQ12" s="149">
        <v>5</v>
      </c>
      <c r="BR12" s="167">
        <v>28</v>
      </c>
    </row>
    <row r="13" spans="1:79">
      <c r="A13" s="234"/>
      <c r="B13" s="235">
        <v>11</v>
      </c>
      <c r="C13" s="235">
        <v>9</v>
      </c>
      <c r="D13" s="235">
        <v>10</v>
      </c>
      <c r="E13" s="235">
        <v>10</v>
      </c>
      <c r="F13" s="235">
        <v>9.5</v>
      </c>
      <c r="G13" s="24">
        <v>38.5</v>
      </c>
      <c r="I13" s="236">
        <v>11</v>
      </c>
      <c r="J13" s="241">
        <v>10</v>
      </c>
      <c r="K13" s="241">
        <v>10</v>
      </c>
      <c r="L13" s="241">
        <v>10</v>
      </c>
      <c r="M13" s="241">
        <v>8</v>
      </c>
      <c r="N13" s="91">
        <f>SUM(J13:M13)</f>
        <v>38</v>
      </c>
      <c r="P13" s="236">
        <v>11</v>
      </c>
      <c r="Q13" s="236">
        <v>10</v>
      </c>
      <c r="R13" s="236">
        <v>10</v>
      </c>
      <c r="S13" s="236">
        <v>7</v>
      </c>
      <c r="T13" s="236">
        <v>9.5</v>
      </c>
      <c r="U13" s="91">
        <f t="shared" si="0"/>
        <v>36.5</v>
      </c>
      <c r="W13" s="236">
        <v>11</v>
      </c>
      <c r="X13" s="236">
        <v>10</v>
      </c>
      <c r="Y13" s="236">
        <v>9.5</v>
      </c>
      <c r="Z13" s="236">
        <v>5</v>
      </c>
      <c r="AA13" s="236">
        <v>8</v>
      </c>
      <c r="AB13" s="91">
        <f>SUM(X13:AA13)</f>
        <v>32.5</v>
      </c>
      <c r="AD13" s="236">
        <v>11</v>
      </c>
      <c r="AE13" s="243">
        <v>8</v>
      </c>
      <c r="AF13" s="243">
        <v>10</v>
      </c>
      <c r="AG13" s="243">
        <v>9</v>
      </c>
      <c r="AH13" s="243">
        <v>8</v>
      </c>
      <c r="AI13" s="119">
        <v>35</v>
      </c>
      <c r="AK13" s="236">
        <v>11</v>
      </c>
      <c r="AL13" s="238">
        <v>9</v>
      </c>
      <c r="AM13" s="238">
        <v>10</v>
      </c>
      <c r="AN13" s="238">
        <v>7</v>
      </c>
      <c r="AO13" s="238">
        <v>9</v>
      </c>
      <c r="AP13" s="162">
        <v>35</v>
      </c>
      <c r="AR13" s="236">
        <v>11</v>
      </c>
      <c r="AS13" s="242">
        <v>7</v>
      </c>
      <c r="AT13" s="242">
        <v>10</v>
      </c>
      <c r="AU13" s="242">
        <v>10</v>
      </c>
      <c r="AV13" s="242">
        <v>7</v>
      </c>
      <c r="AW13" s="91">
        <f>SUM(AS13:AV13)</f>
        <v>34</v>
      </c>
      <c r="AY13" s="236">
        <v>11</v>
      </c>
      <c r="AZ13" s="142">
        <v>10</v>
      </c>
      <c r="BA13" s="142">
        <v>6.5</v>
      </c>
      <c r="BB13" s="142">
        <v>9</v>
      </c>
      <c r="BC13" s="142">
        <v>8</v>
      </c>
      <c r="BD13" s="166">
        <v>33.5</v>
      </c>
      <c r="BF13" s="236">
        <v>11</v>
      </c>
      <c r="BG13" s="32">
        <v>9</v>
      </c>
      <c r="BH13" s="32">
        <v>10</v>
      </c>
      <c r="BI13" s="32">
        <v>10</v>
      </c>
      <c r="BJ13" s="32">
        <v>7.5</v>
      </c>
      <c r="BK13" s="91">
        <f>SUM(BG13:BJ13)</f>
        <v>36.5</v>
      </c>
      <c r="BM13" s="236">
        <v>11</v>
      </c>
      <c r="BN13" s="236">
        <v>5.5</v>
      </c>
      <c r="BO13" s="236">
        <v>8</v>
      </c>
      <c r="BP13" s="236">
        <v>8</v>
      </c>
      <c r="BQ13" s="236">
        <v>6</v>
      </c>
      <c r="BR13" s="91">
        <f>SUM(BN13:BQ13)</f>
        <v>27.5</v>
      </c>
    </row>
    <row r="14" spans="1:79">
      <c r="A14" s="234"/>
      <c r="B14" s="235">
        <v>12</v>
      </c>
      <c r="C14" s="235">
        <v>8</v>
      </c>
      <c r="D14" s="235">
        <v>10</v>
      </c>
      <c r="E14" s="235">
        <v>10</v>
      </c>
      <c r="F14" s="235">
        <v>10</v>
      </c>
      <c r="G14" s="24">
        <v>38</v>
      </c>
      <c r="I14" s="236">
        <v>12</v>
      </c>
      <c r="J14" s="241">
        <v>10</v>
      </c>
      <c r="K14" s="241">
        <v>10</v>
      </c>
      <c r="L14" s="241">
        <v>10</v>
      </c>
      <c r="M14" s="241">
        <v>8</v>
      </c>
      <c r="N14" s="91">
        <f>SUM(J14:M14)</f>
        <v>38</v>
      </c>
      <c r="P14" s="236">
        <v>12</v>
      </c>
      <c r="Q14" s="4">
        <v>10</v>
      </c>
      <c r="R14" s="4">
        <v>10</v>
      </c>
      <c r="S14" s="4">
        <v>6</v>
      </c>
      <c r="T14" s="4">
        <v>10</v>
      </c>
      <c r="U14" s="5">
        <v>36</v>
      </c>
      <c r="W14" s="236">
        <v>12</v>
      </c>
      <c r="X14" s="4">
        <v>10</v>
      </c>
      <c r="Y14" s="4">
        <v>9</v>
      </c>
      <c r="Z14" s="4">
        <v>3</v>
      </c>
      <c r="AA14" s="4">
        <v>10</v>
      </c>
      <c r="AB14" s="5">
        <v>32</v>
      </c>
      <c r="AD14" s="236">
        <v>12</v>
      </c>
      <c r="AE14" s="238">
        <v>9</v>
      </c>
      <c r="AF14" s="238">
        <v>7</v>
      </c>
      <c r="AG14" s="238">
        <v>10</v>
      </c>
      <c r="AH14" s="238">
        <v>9</v>
      </c>
      <c r="AI14" s="162">
        <v>35</v>
      </c>
      <c r="AK14" s="236">
        <v>12</v>
      </c>
      <c r="AL14" s="4">
        <v>10</v>
      </c>
      <c r="AM14" s="4">
        <v>4</v>
      </c>
      <c r="AN14" s="4">
        <v>9</v>
      </c>
      <c r="AO14" s="4">
        <v>10</v>
      </c>
      <c r="AP14" s="5">
        <v>33</v>
      </c>
      <c r="AR14" s="236">
        <v>12</v>
      </c>
      <c r="AS14" s="236">
        <v>8</v>
      </c>
      <c r="AT14" s="236">
        <v>10</v>
      </c>
      <c r="AU14" s="236">
        <v>6</v>
      </c>
      <c r="AV14" s="236">
        <v>10</v>
      </c>
      <c r="AW14" s="91">
        <v>34</v>
      </c>
      <c r="AY14" s="236">
        <v>12</v>
      </c>
      <c r="AZ14" s="236">
        <v>10</v>
      </c>
      <c r="BA14" s="236">
        <v>5.5</v>
      </c>
      <c r="BB14" s="236">
        <v>7</v>
      </c>
      <c r="BC14" s="236">
        <v>10</v>
      </c>
      <c r="BD14" s="91">
        <f>SUM(AZ14:BC14)</f>
        <v>32.5</v>
      </c>
      <c r="BF14" s="236">
        <v>12</v>
      </c>
      <c r="BG14" s="149">
        <v>7</v>
      </c>
      <c r="BH14" s="149">
        <v>10</v>
      </c>
      <c r="BI14" s="149">
        <v>9.5</v>
      </c>
      <c r="BJ14" s="149">
        <v>10</v>
      </c>
      <c r="BK14" s="167">
        <v>36.5</v>
      </c>
      <c r="BM14" s="236">
        <v>12</v>
      </c>
      <c r="BN14" s="149">
        <v>9</v>
      </c>
      <c r="BO14" s="149">
        <v>9.5</v>
      </c>
      <c r="BP14" s="150">
        <v>9</v>
      </c>
      <c r="BQ14" s="149">
        <v>0</v>
      </c>
      <c r="BR14" s="167">
        <v>27.5</v>
      </c>
    </row>
    <row r="15" spans="1:79">
      <c r="A15" s="234"/>
      <c r="B15" s="235">
        <v>13</v>
      </c>
      <c r="C15" s="235">
        <v>9</v>
      </c>
      <c r="D15" s="235">
        <v>10</v>
      </c>
      <c r="E15" s="235">
        <v>10</v>
      </c>
      <c r="F15" s="235">
        <v>9</v>
      </c>
      <c r="G15" s="24">
        <v>38</v>
      </c>
      <c r="I15" s="236">
        <v>13</v>
      </c>
      <c r="J15" s="241">
        <v>9.5</v>
      </c>
      <c r="K15" s="241">
        <v>9</v>
      </c>
      <c r="L15" s="241">
        <v>9</v>
      </c>
      <c r="M15" s="241">
        <v>10</v>
      </c>
      <c r="N15" s="91">
        <f>SUM(J15:M15)</f>
        <v>37.5</v>
      </c>
      <c r="P15" s="236">
        <v>13</v>
      </c>
      <c r="Q15" s="121">
        <v>10</v>
      </c>
      <c r="R15" s="121">
        <v>10</v>
      </c>
      <c r="S15" s="121">
        <v>7</v>
      </c>
      <c r="T15" s="121">
        <v>9</v>
      </c>
      <c r="U15" s="122">
        <v>36</v>
      </c>
      <c r="W15" s="236">
        <v>13</v>
      </c>
      <c r="X15" s="4">
        <v>10</v>
      </c>
      <c r="Y15" s="4">
        <v>9</v>
      </c>
      <c r="Z15" s="4">
        <v>3</v>
      </c>
      <c r="AA15" s="4">
        <v>10</v>
      </c>
      <c r="AB15" s="5">
        <v>32</v>
      </c>
      <c r="AD15" s="236">
        <v>13</v>
      </c>
      <c r="AE15" s="121">
        <v>10</v>
      </c>
      <c r="AF15" s="121">
        <v>4</v>
      </c>
      <c r="AG15" s="121">
        <v>10</v>
      </c>
      <c r="AH15" s="121">
        <v>10</v>
      </c>
      <c r="AI15" s="122">
        <v>34</v>
      </c>
      <c r="AK15" s="236">
        <v>13</v>
      </c>
      <c r="AL15" s="241">
        <v>9</v>
      </c>
      <c r="AM15" s="241">
        <v>9</v>
      </c>
      <c r="AN15" s="241">
        <v>7</v>
      </c>
      <c r="AO15" s="241">
        <v>8</v>
      </c>
      <c r="AP15" s="157">
        <v>33</v>
      </c>
      <c r="AR15" s="236">
        <v>13</v>
      </c>
      <c r="AS15" s="236">
        <v>10</v>
      </c>
      <c r="AT15" s="236">
        <v>10</v>
      </c>
      <c r="AU15" s="236">
        <v>5</v>
      </c>
      <c r="AV15" s="236">
        <v>8</v>
      </c>
      <c r="AW15" s="91">
        <f>SUM(AS15:AV15)</f>
        <v>33</v>
      </c>
      <c r="AY15" s="236">
        <v>13</v>
      </c>
      <c r="AZ15" s="4">
        <v>9</v>
      </c>
      <c r="BA15" s="4">
        <v>7</v>
      </c>
      <c r="BB15" s="4">
        <v>6</v>
      </c>
      <c r="BC15" s="4">
        <v>10</v>
      </c>
      <c r="BD15" s="5">
        <v>32</v>
      </c>
      <c r="BF15" s="236">
        <v>13</v>
      </c>
      <c r="BG15" s="4">
        <v>9</v>
      </c>
      <c r="BH15" s="4">
        <v>10</v>
      </c>
      <c r="BI15" s="4">
        <v>8</v>
      </c>
      <c r="BJ15" s="4">
        <v>9</v>
      </c>
      <c r="BK15" s="5">
        <v>36</v>
      </c>
      <c r="BM15" s="236">
        <v>13</v>
      </c>
      <c r="BN15" s="148">
        <v>9</v>
      </c>
      <c r="BO15" s="148">
        <v>8</v>
      </c>
      <c r="BP15" s="148">
        <v>8</v>
      </c>
      <c r="BQ15" s="148">
        <v>2</v>
      </c>
      <c r="BR15" s="168">
        <v>27</v>
      </c>
    </row>
    <row r="16" spans="1:79">
      <c r="A16" s="234"/>
      <c r="B16" s="235">
        <v>14</v>
      </c>
      <c r="C16" s="235">
        <v>10</v>
      </c>
      <c r="D16" s="235">
        <v>10</v>
      </c>
      <c r="E16" s="235">
        <v>10</v>
      </c>
      <c r="F16" s="235">
        <v>8</v>
      </c>
      <c r="G16" s="24">
        <v>38</v>
      </c>
      <c r="I16" s="236">
        <v>14</v>
      </c>
      <c r="J16" s="4">
        <v>10</v>
      </c>
      <c r="K16" s="4">
        <v>10</v>
      </c>
      <c r="L16" s="4">
        <v>10</v>
      </c>
      <c r="M16" s="4">
        <v>7</v>
      </c>
      <c r="N16" s="5">
        <v>37</v>
      </c>
      <c r="P16" s="236">
        <v>14</v>
      </c>
      <c r="Q16" s="121">
        <v>10</v>
      </c>
      <c r="R16" s="121">
        <v>10</v>
      </c>
      <c r="S16" s="121">
        <v>9</v>
      </c>
      <c r="T16" s="121">
        <v>7</v>
      </c>
      <c r="U16" s="122">
        <v>36</v>
      </c>
      <c r="W16" s="236">
        <v>14</v>
      </c>
      <c r="X16" s="4">
        <v>10</v>
      </c>
      <c r="Y16" s="4">
        <v>10</v>
      </c>
      <c r="Z16" s="4">
        <v>2</v>
      </c>
      <c r="AA16" s="4">
        <v>10</v>
      </c>
      <c r="AB16" s="5">
        <v>32</v>
      </c>
      <c r="AD16" s="236">
        <v>14</v>
      </c>
      <c r="AE16" s="236">
        <v>10</v>
      </c>
      <c r="AF16" s="236">
        <v>4</v>
      </c>
      <c r="AG16" s="236">
        <v>10</v>
      </c>
      <c r="AH16" s="236">
        <v>10</v>
      </c>
      <c r="AI16" s="91">
        <v>34</v>
      </c>
      <c r="AK16" s="236">
        <v>14</v>
      </c>
      <c r="AL16" s="236">
        <v>10</v>
      </c>
      <c r="AM16" s="236">
        <v>8</v>
      </c>
      <c r="AN16" s="236">
        <v>6</v>
      </c>
      <c r="AO16" s="236">
        <v>9</v>
      </c>
      <c r="AP16" s="91">
        <f>SUM(AL16:AO16)</f>
        <v>33</v>
      </c>
      <c r="AR16" s="236">
        <v>14</v>
      </c>
      <c r="AS16" s="242">
        <v>6</v>
      </c>
      <c r="AT16" s="242">
        <v>6</v>
      </c>
      <c r="AU16" s="242">
        <v>10</v>
      </c>
      <c r="AV16" s="242">
        <v>10</v>
      </c>
      <c r="AW16" s="91">
        <f>SUM(AS16:AV16)</f>
        <v>32</v>
      </c>
      <c r="AY16" s="236">
        <v>14</v>
      </c>
      <c r="AZ16" s="4">
        <v>10</v>
      </c>
      <c r="BA16" s="4">
        <v>7</v>
      </c>
      <c r="BB16" s="4">
        <v>8</v>
      </c>
      <c r="BC16" s="4">
        <v>7</v>
      </c>
      <c r="BD16" s="5">
        <v>32</v>
      </c>
      <c r="BF16" s="236">
        <v>14</v>
      </c>
      <c r="BG16" s="236">
        <v>9</v>
      </c>
      <c r="BH16" s="236">
        <v>10</v>
      </c>
      <c r="BI16" s="236">
        <v>10</v>
      </c>
      <c r="BJ16" s="236">
        <v>7</v>
      </c>
      <c r="BK16" s="91">
        <v>36</v>
      </c>
      <c r="BM16" s="236">
        <v>14</v>
      </c>
      <c r="BN16" s="4">
        <v>8</v>
      </c>
      <c r="BO16" s="4">
        <v>4</v>
      </c>
      <c r="BP16" s="4">
        <v>10</v>
      </c>
      <c r="BQ16" s="4">
        <v>4</v>
      </c>
      <c r="BR16" s="5">
        <v>26</v>
      </c>
    </row>
    <row r="17" spans="1:70">
      <c r="A17" s="234"/>
      <c r="B17" s="235">
        <v>15</v>
      </c>
      <c r="C17" s="235">
        <v>10</v>
      </c>
      <c r="D17" s="235">
        <v>8</v>
      </c>
      <c r="E17" s="235">
        <v>10</v>
      </c>
      <c r="F17" s="235">
        <v>10</v>
      </c>
      <c r="G17" s="24">
        <v>38</v>
      </c>
      <c r="I17" s="236">
        <v>15</v>
      </c>
      <c r="J17" s="32">
        <v>10</v>
      </c>
      <c r="K17" s="32">
        <v>10</v>
      </c>
      <c r="L17" s="32">
        <v>7</v>
      </c>
      <c r="M17" s="32">
        <v>10</v>
      </c>
      <c r="N17" s="91">
        <f>SUM(J17:M17)</f>
        <v>37</v>
      </c>
      <c r="P17" s="236">
        <v>15</v>
      </c>
      <c r="Q17" s="126">
        <v>10</v>
      </c>
      <c r="R17" s="126">
        <v>10</v>
      </c>
      <c r="S17" s="126">
        <v>5</v>
      </c>
      <c r="T17" s="126">
        <v>10</v>
      </c>
      <c r="U17" s="124">
        <v>35</v>
      </c>
      <c r="W17" s="236">
        <v>15</v>
      </c>
      <c r="X17" s="237">
        <v>10</v>
      </c>
      <c r="Y17" s="237">
        <v>5</v>
      </c>
      <c r="Z17" s="237">
        <v>7</v>
      </c>
      <c r="AA17" s="237">
        <v>10</v>
      </c>
      <c r="AB17" s="99">
        <v>32</v>
      </c>
      <c r="AD17" s="236">
        <v>15</v>
      </c>
      <c r="AE17" s="238">
        <v>6</v>
      </c>
      <c r="AF17" s="238">
        <v>10</v>
      </c>
      <c r="AG17" s="238">
        <v>10</v>
      </c>
      <c r="AH17" s="238">
        <v>8</v>
      </c>
      <c r="AI17" s="162">
        <v>34</v>
      </c>
      <c r="AK17" s="236">
        <v>15</v>
      </c>
      <c r="AL17" s="4">
        <v>8</v>
      </c>
      <c r="AM17" s="4">
        <v>9</v>
      </c>
      <c r="AN17" s="4">
        <v>8</v>
      </c>
      <c r="AO17" s="4">
        <v>7</v>
      </c>
      <c r="AP17" s="5">
        <v>32</v>
      </c>
      <c r="AR17" s="236">
        <v>15</v>
      </c>
      <c r="AS17" s="100">
        <v>7</v>
      </c>
      <c r="AT17" s="100">
        <v>6</v>
      </c>
      <c r="AU17" s="100">
        <v>10</v>
      </c>
      <c r="AV17" s="100">
        <v>9</v>
      </c>
      <c r="AW17" s="101">
        <v>32</v>
      </c>
      <c r="AY17" s="236">
        <v>15</v>
      </c>
      <c r="AZ17" s="242">
        <v>10</v>
      </c>
      <c r="BA17" s="242">
        <v>6</v>
      </c>
      <c r="BB17" s="242">
        <v>6</v>
      </c>
      <c r="BC17" s="242">
        <v>10</v>
      </c>
      <c r="BD17" s="91">
        <f>SUM(AZ17:BC17)</f>
        <v>32</v>
      </c>
      <c r="BF17" s="236">
        <v>15</v>
      </c>
      <c r="BG17" s="236">
        <v>6</v>
      </c>
      <c r="BH17" s="236">
        <v>9.5</v>
      </c>
      <c r="BI17" s="236">
        <v>10</v>
      </c>
      <c r="BJ17" s="236">
        <v>10</v>
      </c>
      <c r="BK17" s="91">
        <f>SUM(BG17:BJ17)</f>
        <v>35.5</v>
      </c>
      <c r="BM17" s="236">
        <v>15</v>
      </c>
      <c r="BN17" s="4">
        <v>6.5</v>
      </c>
      <c r="BO17" s="4">
        <v>6</v>
      </c>
      <c r="BP17" s="4">
        <v>8</v>
      </c>
      <c r="BQ17" s="4">
        <v>5</v>
      </c>
      <c r="BR17" s="5">
        <v>25.5</v>
      </c>
    </row>
    <row r="18" spans="1:70">
      <c r="A18" s="234"/>
      <c r="B18" s="235">
        <v>16</v>
      </c>
      <c r="C18" s="235">
        <v>9.5</v>
      </c>
      <c r="D18" s="235">
        <v>10</v>
      </c>
      <c r="E18" s="235">
        <v>10</v>
      </c>
      <c r="F18" s="235">
        <v>8</v>
      </c>
      <c r="G18" s="24">
        <v>37.5</v>
      </c>
      <c r="I18" s="236">
        <v>16</v>
      </c>
      <c r="J18" s="32">
        <v>10</v>
      </c>
      <c r="K18" s="32">
        <v>9</v>
      </c>
      <c r="L18" s="32">
        <v>8</v>
      </c>
      <c r="M18" s="32">
        <v>10</v>
      </c>
      <c r="N18" s="91">
        <f>SUM(J18:M18)</f>
        <v>37</v>
      </c>
      <c r="P18" s="236">
        <v>16</v>
      </c>
      <c r="Q18" s="4">
        <v>10</v>
      </c>
      <c r="R18" s="4">
        <v>10</v>
      </c>
      <c r="S18" s="4">
        <v>5</v>
      </c>
      <c r="T18" s="4">
        <v>9</v>
      </c>
      <c r="U18" s="5">
        <v>34</v>
      </c>
      <c r="W18" s="236">
        <v>16</v>
      </c>
      <c r="X18" s="236">
        <v>10</v>
      </c>
      <c r="Y18" s="236">
        <v>4</v>
      </c>
      <c r="Z18" s="236">
        <v>10</v>
      </c>
      <c r="AA18" s="236">
        <v>8</v>
      </c>
      <c r="AB18" s="91">
        <f>SUM(X18:AA18)</f>
        <v>32</v>
      </c>
      <c r="AD18" s="236">
        <v>16</v>
      </c>
      <c r="AE18" s="241">
        <v>10</v>
      </c>
      <c r="AF18" s="241">
        <v>5</v>
      </c>
      <c r="AG18" s="241">
        <v>9</v>
      </c>
      <c r="AH18" s="241">
        <v>10</v>
      </c>
      <c r="AI18" s="157">
        <v>34</v>
      </c>
      <c r="AK18" s="236">
        <v>16</v>
      </c>
      <c r="AL18" s="236">
        <v>10</v>
      </c>
      <c r="AM18" s="236">
        <v>8</v>
      </c>
      <c r="AN18" s="236">
        <v>7</v>
      </c>
      <c r="AO18" s="236">
        <v>7</v>
      </c>
      <c r="AP18" s="91">
        <v>32</v>
      </c>
      <c r="AR18" s="236">
        <v>16</v>
      </c>
      <c r="AS18" s="4">
        <v>7</v>
      </c>
      <c r="AT18" s="4">
        <v>5</v>
      </c>
      <c r="AU18" s="4">
        <v>10</v>
      </c>
      <c r="AV18" s="4">
        <v>9</v>
      </c>
      <c r="AW18" s="5">
        <v>31</v>
      </c>
      <c r="AY18" s="236">
        <v>16</v>
      </c>
      <c r="AZ18" s="236">
        <v>10</v>
      </c>
      <c r="BA18" s="236">
        <v>7</v>
      </c>
      <c r="BB18" s="236">
        <v>6</v>
      </c>
      <c r="BC18" s="236">
        <v>9</v>
      </c>
      <c r="BD18" s="91">
        <v>32</v>
      </c>
      <c r="BF18" s="236">
        <v>16</v>
      </c>
      <c r="BG18" s="4">
        <v>6</v>
      </c>
      <c r="BH18" s="4">
        <v>10</v>
      </c>
      <c r="BI18" s="4">
        <v>10</v>
      </c>
      <c r="BJ18" s="4">
        <v>9</v>
      </c>
      <c r="BK18" s="5">
        <v>35</v>
      </c>
      <c r="BM18" s="236">
        <v>16</v>
      </c>
      <c r="BN18" s="236">
        <v>5</v>
      </c>
      <c r="BO18" s="236">
        <v>6.5</v>
      </c>
      <c r="BP18" s="236">
        <v>9</v>
      </c>
      <c r="BQ18" s="236">
        <v>5</v>
      </c>
      <c r="BR18" s="91">
        <f>SUM(BN18:BQ18)</f>
        <v>25.5</v>
      </c>
    </row>
    <row r="19" spans="1:70">
      <c r="A19" s="234"/>
      <c r="B19" s="235">
        <v>17</v>
      </c>
      <c r="C19" s="235">
        <v>8</v>
      </c>
      <c r="D19" s="235">
        <v>10</v>
      </c>
      <c r="E19" s="235">
        <v>9</v>
      </c>
      <c r="F19" s="235">
        <v>10</v>
      </c>
      <c r="G19" s="24">
        <v>37</v>
      </c>
      <c r="I19" s="236">
        <v>17</v>
      </c>
      <c r="J19" s="237">
        <v>10</v>
      </c>
      <c r="K19" s="237">
        <v>10</v>
      </c>
      <c r="L19" s="237">
        <v>8</v>
      </c>
      <c r="M19" s="237">
        <v>9</v>
      </c>
      <c r="N19" s="99">
        <v>37</v>
      </c>
      <c r="P19" s="236">
        <v>17</v>
      </c>
      <c r="Q19" s="4">
        <v>8</v>
      </c>
      <c r="R19" s="4">
        <v>10</v>
      </c>
      <c r="S19" s="4">
        <v>6</v>
      </c>
      <c r="T19" s="4">
        <v>10</v>
      </c>
      <c r="U19" s="5">
        <v>34</v>
      </c>
      <c r="W19" s="236">
        <v>17</v>
      </c>
      <c r="X19" s="4">
        <v>10</v>
      </c>
      <c r="Y19" s="4">
        <v>10</v>
      </c>
      <c r="Z19" s="4">
        <v>7</v>
      </c>
      <c r="AA19" s="4">
        <v>4</v>
      </c>
      <c r="AB19" s="5">
        <v>31</v>
      </c>
      <c r="AD19" s="236">
        <v>17</v>
      </c>
      <c r="AE19" s="236">
        <v>9</v>
      </c>
      <c r="AF19" s="236">
        <v>8</v>
      </c>
      <c r="AG19" s="236">
        <v>7</v>
      </c>
      <c r="AH19" s="236">
        <v>10</v>
      </c>
      <c r="AI19" s="91">
        <f>SUM(AE19:AH19)</f>
        <v>34</v>
      </c>
      <c r="AK19" s="236">
        <v>17</v>
      </c>
      <c r="AL19" s="236">
        <v>10</v>
      </c>
      <c r="AM19" s="236">
        <v>9</v>
      </c>
      <c r="AN19" s="236">
        <v>3</v>
      </c>
      <c r="AO19" s="236">
        <v>10</v>
      </c>
      <c r="AP19" s="91">
        <f>SUM(AL19:AO19)</f>
        <v>32</v>
      </c>
      <c r="AR19" s="236">
        <v>17</v>
      </c>
      <c r="AS19" s="143">
        <v>8</v>
      </c>
      <c r="AT19" s="142">
        <v>4</v>
      </c>
      <c r="AU19" s="142">
        <v>10</v>
      </c>
      <c r="AV19" s="142">
        <v>9</v>
      </c>
      <c r="AW19" s="166">
        <v>31</v>
      </c>
      <c r="AY19" s="236">
        <v>17</v>
      </c>
      <c r="AZ19" s="236">
        <v>10</v>
      </c>
      <c r="BA19" s="236">
        <v>9</v>
      </c>
      <c r="BB19" s="236">
        <v>3</v>
      </c>
      <c r="BC19" s="236">
        <v>10</v>
      </c>
      <c r="BD19" s="91">
        <v>32</v>
      </c>
      <c r="BF19" s="236">
        <v>17</v>
      </c>
      <c r="BG19" s="102">
        <v>9</v>
      </c>
      <c r="BH19" s="102">
        <v>6</v>
      </c>
      <c r="BI19" s="102">
        <v>10</v>
      </c>
      <c r="BJ19" s="102">
        <v>10</v>
      </c>
      <c r="BK19" s="102">
        <v>35</v>
      </c>
      <c r="BM19" s="236">
        <v>17</v>
      </c>
      <c r="BN19" s="240">
        <v>8</v>
      </c>
      <c r="BO19" s="240">
        <v>8</v>
      </c>
      <c r="BP19" s="240">
        <v>6</v>
      </c>
      <c r="BQ19" s="240">
        <v>3.5</v>
      </c>
      <c r="BR19" s="163">
        <v>25.5</v>
      </c>
    </row>
    <row r="20" spans="1:70">
      <c r="A20" s="234"/>
      <c r="B20" s="235">
        <v>18</v>
      </c>
      <c r="C20" s="235">
        <v>10</v>
      </c>
      <c r="D20" s="235">
        <v>10</v>
      </c>
      <c r="E20" s="235">
        <v>8</v>
      </c>
      <c r="F20" s="235">
        <v>9</v>
      </c>
      <c r="G20" s="24">
        <v>37</v>
      </c>
      <c r="I20" s="236">
        <v>18</v>
      </c>
      <c r="J20" s="237">
        <v>10</v>
      </c>
      <c r="K20" s="237">
        <v>9</v>
      </c>
      <c r="L20" s="237">
        <v>8</v>
      </c>
      <c r="M20" s="237">
        <v>10</v>
      </c>
      <c r="N20" s="99">
        <v>37</v>
      </c>
      <c r="P20" s="236">
        <v>18</v>
      </c>
      <c r="Q20" s="241">
        <v>10</v>
      </c>
      <c r="R20" s="241">
        <v>8.5</v>
      </c>
      <c r="S20" s="241">
        <v>5.5</v>
      </c>
      <c r="T20" s="241">
        <v>10</v>
      </c>
      <c r="U20" s="91">
        <f>SUM(Q20:T20)</f>
        <v>34</v>
      </c>
      <c r="W20" s="236">
        <v>18</v>
      </c>
      <c r="X20" s="4">
        <v>10</v>
      </c>
      <c r="Y20" s="4">
        <v>9</v>
      </c>
      <c r="Z20" s="4">
        <v>5</v>
      </c>
      <c r="AA20" s="4">
        <v>7</v>
      </c>
      <c r="AB20" s="5">
        <v>31</v>
      </c>
      <c r="AD20" s="236">
        <v>18</v>
      </c>
      <c r="AE20" s="4">
        <v>7</v>
      </c>
      <c r="AF20" s="4">
        <v>7</v>
      </c>
      <c r="AG20" s="4">
        <v>9</v>
      </c>
      <c r="AH20" s="4">
        <v>10</v>
      </c>
      <c r="AI20" s="5">
        <v>33</v>
      </c>
      <c r="AK20" s="236">
        <v>18</v>
      </c>
      <c r="AL20" s="236">
        <v>9</v>
      </c>
      <c r="AM20" s="236">
        <v>10</v>
      </c>
      <c r="AN20" s="236">
        <v>6</v>
      </c>
      <c r="AO20" s="236">
        <v>7</v>
      </c>
      <c r="AP20" s="91">
        <f>SUM(AL20:AO20)</f>
        <v>32</v>
      </c>
      <c r="AR20" s="236">
        <v>18</v>
      </c>
      <c r="AS20" s="236">
        <v>9</v>
      </c>
      <c r="AT20" s="236">
        <v>7</v>
      </c>
      <c r="AU20" s="236">
        <v>10</v>
      </c>
      <c r="AV20" s="236">
        <v>5</v>
      </c>
      <c r="AW20" s="91">
        <f>SUM(AS20:AV20)</f>
        <v>31</v>
      </c>
      <c r="AY20" s="236">
        <v>18</v>
      </c>
      <c r="AZ20" s="236">
        <v>10</v>
      </c>
      <c r="BA20" s="236">
        <v>6</v>
      </c>
      <c r="BB20" s="236">
        <v>6</v>
      </c>
      <c r="BC20" s="236">
        <v>10</v>
      </c>
      <c r="BD20" s="91">
        <v>32</v>
      </c>
      <c r="BF20" s="236">
        <v>18</v>
      </c>
      <c r="BG20" s="236">
        <v>9</v>
      </c>
      <c r="BH20" s="236">
        <v>10</v>
      </c>
      <c r="BI20" s="236">
        <v>10</v>
      </c>
      <c r="BJ20" s="236">
        <v>6</v>
      </c>
      <c r="BK20" s="91">
        <v>35</v>
      </c>
      <c r="BM20" s="236">
        <v>18</v>
      </c>
      <c r="BN20" s="236">
        <v>8</v>
      </c>
      <c r="BO20" s="236">
        <v>7</v>
      </c>
      <c r="BP20" s="236">
        <v>5</v>
      </c>
      <c r="BQ20" s="236">
        <v>5</v>
      </c>
      <c r="BR20" s="91">
        <f>SUM(BN20:BQ20)</f>
        <v>25</v>
      </c>
    </row>
    <row r="21" spans="1:70">
      <c r="A21" s="234"/>
      <c r="B21" s="235">
        <v>19</v>
      </c>
      <c r="C21" s="235">
        <v>7</v>
      </c>
      <c r="D21" s="235">
        <v>10</v>
      </c>
      <c r="E21" s="235">
        <v>10</v>
      </c>
      <c r="F21" s="235">
        <v>10</v>
      </c>
      <c r="G21" s="24">
        <v>37</v>
      </c>
      <c r="I21" s="236">
        <v>19</v>
      </c>
      <c r="J21" s="236">
        <v>10</v>
      </c>
      <c r="K21" s="236">
        <v>10</v>
      </c>
      <c r="L21" s="236">
        <v>7</v>
      </c>
      <c r="M21" s="236">
        <v>9.5</v>
      </c>
      <c r="N21" s="91">
        <v>36.5</v>
      </c>
      <c r="P21" s="236">
        <v>19</v>
      </c>
      <c r="Q21" s="241">
        <v>10</v>
      </c>
      <c r="R21" s="241">
        <v>9</v>
      </c>
      <c r="S21" s="241">
        <v>4.5</v>
      </c>
      <c r="T21" s="241">
        <v>10</v>
      </c>
      <c r="U21" s="91">
        <f>SUM(Q21:T21)</f>
        <v>33.5</v>
      </c>
      <c r="W21" s="236">
        <v>19</v>
      </c>
      <c r="X21" s="242">
        <v>10</v>
      </c>
      <c r="Y21" s="242">
        <v>10</v>
      </c>
      <c r="Z21" s="242">
        <v>1</v>
      </c>
      <c r="AA21" s="242">
        <v>10</v>
      </c>
      <c r="AB21" s="91">
        <f>SUM(X21:AA21)</f>
        <v>31</v>
      </c>
      <c r="AD21" s="236">
        <v>19</v>
      </c>
      <c r="AE21" s="4">
        <v>5</v>
      </c>
      <c r="AF21" s="4">
        <v>10</v>
      </c>
      <c r="AG21" s="4">
        <v>9</v>
      </c>
      <c r="AH21" s="4">
        <v>9</v>
      </c>
      <c r="AI21" s="5">
        <v>33</v>
      </c>
      <c r="AK21" s="236">
        <v>19</v>
      </c>
      <c r="AL21" s="235">
        <v>3</v>
      </c>
      <c r="AM21" s="235">
        <v>10</v>
      </c>
      <c r="AN21" s="235">
        <v>10</v>
      </c>
      <c r="AO21" s="235">
        <v>9</v>
      </c>
      <c r="AP21" s="24">
        <v>32</v>
      </c>
      <c r="AR21" s="236">
        <v>19</v>
      </c>
      <c r="AS21" s="4">
        <v>9</v>
      </c>
      <c r="AT21" s="4">
        <v>10</v>
      </c>
      <c r="AU21" s="4">
        <v>6</v>
      </c>
      <c r="AV21" s="4">
        <v>5</v>
      </c>
      <c r="AW21" s="5">
        <v>30</v>
      </c>
      <c r="AY21" s="236">
        <v>19</v>
      </c>
      <c r="AZ21" s="236">
        <v>10</v>
      </c>
      <c r="BA21" s="236">
        <v>9</v>
      </c>
      <c r="BB21" s="236">
        <v>3</v>
      </c>
      <c r="BC21" s="236">
        <v>10</v>
      </c>
      <c r="BD21" s="91">
        <f>SUM(AZ21:BC21)</f>
        <v>32</v>
      </c>
      <c r="BF21" s="236">
        <v>19</v>
      </c>
      <c r="BG21" s="236">
        <v>9</v>
      </c>
      <c r="BH21" s="236">
        <v>6</v>
      </c>
      <c r="BI21" s="236">
        <v>10</v>
      </c>
      <c r="BJ21" s="236">
        <v>10</v>
      </c>
      <c r="BK21" s="91">
        <v>35</v>
      </c>
      <c r="BM21" s="236">
        <v>19</v>
      </c>
      <c r="BN21" s="240">
        <v>6</v>
      </c>
      <c r="BO21" s="240">
        <v>10</v>
      </c>
      <c r="BP21" s="240">
        <v>6</v>
      </c>
      <c r="BQ21" s="240">
        <v>3</v>
      </c>
      <c r="BR21" s="163">
        <v>25</v>
      </c>
    </row>
    <row r="22" spans="1:70">
      <c r="A22" s="234"/>
      <c r="B22" s="235">
        <v>20</v>
      </c>
      <c r="C22" s="235">
        <v>7</v>
      </c>
      <c r="D22" s="235">
        <v>10</v>
      </c>
      <c r="E22" s="235">
        <v>10</v>
      </c>
      <c r="F22" s="235">
        <v>10</v>
      </c>
      <c r="G22" s="24">
        <v>37</v>
      </c>
      <c r="I22" s="236">
        <v>20</v>
      </c>
      <c r="J22" s="236">
        <v>10</v>
      </c>
      <c r="K22" s="236">
        <v>10</v>
      </c>
      <c r="L22" s="236">
        <v>6.5</v>
      </c>
      <c r="M22" s="236">
        <v>10</v>
      </c>
      <c r="N22" s="91">
        <v>36.5</v>
      </c>
      <c r="P22" s="236">
        <v>20</v>
      </c>
      <c r="Q22" s="4">
        <v>10</v>
      </c>
      <c r="R22" s="4">
        <v>10</v>
      </c>
      <c r="S22" s="4">
        <v>3</v>
      </c>
      <c r="T22" s="4">
        <v>10</v>
      </c>
      <c r="U22" s="5">
        <v>33</v>
      </c>
      <c r="W22" s="236">
        <v>20</v>
      </c>
      <c r="X22" s="242">
        <v>10</v>
      </c>
      <c r="Y22" s="242">
        <v>9</v>
      </c>
      <c r="Z22" s="242">
        <v>5</v>
      </c>
      <c r="AA22" s="242">
        <v>7</v>
      </c>
      <c r="AB22" s="91">
        <f>SUM(X22:AA22)</f>
        <v>31</v>
      </c>
      <c r="AD22" s="236">
        <v>20</v>
      </c>
      <c r="AE22" s="4">
        <v>8</v>
      </c>
      <c r="AF22" s="4">
        <v>7</v>
      </c>
      <c r="AG22" s="4">
        <v>8</v>
      </c>
      <c r="AH22" s="4">
        <v>10</v>
      </c>
      <c r="AI22" s="5">
        <v>33</v>
      </c>
      <c r="AK22" s="236">
        <v>20</v>
      </c>
      <c r="AL22" s="242">
        <v>8</v>
      </c>
      <c r="AM22" s="242">
        <v>9</v>
      </c>
      <c r="AN22" s="242">
        <v>7</v>
      </c>
      <c r="AO22" s="242">
        <v>7</v>
      </c>
      <c r="AP22" s="91">
        <f>SUM(AL22:AO22)</f>
        <v>31</v>
      </c>
      <c r="AR22" s="236">
        <v>20</v>
      </c>
      <c r="AS22" s="4">
        <v>6</v>
      </c>
      <c r="AT22" s="4">
        <v>5</v>
      </c>
      <c r="AU22" s="4">
        <v>10</v>
      </c>
      <c r="AV22" s="4">
        <v>9</v>
      </c>
      <c r="AW22" s="5">
        <v>30</v>
      </c>
      <c r="AY22" s="236">
        <v>20</v>
      </c>
      <c r="AZ22" s="236">
        <v>9</v>
      </c>
      <c r="BA22" s="236">
        <v>10</v>
      </c>
      <c r="BB22" s="236">
        <v>5.5</v>
      </c>
      <c r="BC22" s="236">
        <v>7</v>
      </c>
      <c r="BD22" s="91">
        <v>31.5</v>
      </c>
      <c r="BF22" s="236">
        <v>20</v>
      </c>
      <c r="BG22" s="149">
        <v>8</v>
      </c>
      <c r="BH22" s="149">
        <v>7</v>
      </c>
      <c r="BI22" s="149">
        <v>10</v>
      </c>
      <c r="BJ22" s="149">
        <v>10</v>
      </c>
      <c r="BK22" s="167">
        <v>35</v>
      </c>
      <c r="BM22" s="236">
        <v>20</v>
      </c>
      <c r="BN22" s="236">
        <v>5</v>
      </c>
      <c r="BO22" s="236">
        <v>7</v>
      </c>
      <c r="BP22" s="236">
        <v>3</v>
      </c>
      <c r="BQ22" s="236">
        <v>10</v>
      </c>
      <c r="BR22" s="91">
        <f>SUM(BN22:BQ22)</f>
        <v>25</v>
      </c>
    </row>
    <row r="23" spans="1:70">
      <c r="A23" s="234"/>
      <c r="B23" s="235">
        <v>21</v>
      </c>
      <c r="C23" s="235">
        <v>7</v>
      </c>
      <c r="D23" s="235">
        <v>10</v>
      </c>
      <c r="E23" s="235">
        <v>10</v>
      </c>
      <c r="F23" s="235">
        <v>10</v>
      </c>
      <c r="G23" s="24">
        <v>37</v>
      </c>
      <c r="I23" s="236">
        <v>21</v>
      </c>
      <c r="J23" s="241">
        <v>10</v>
      </c>
      <c r="K23" s="241">
        <v>8.5</v>
      </c>
      <c r="L23" s="241">
        <v>8</v>
      </c>
      <c r="M23" s="241">
        <v>10</v>
      </c>
      <c r="N23" s="91">
        <f t="shared" ref="N23:N28" si="1">SUM(J23:M23)</f>
        <v>36.5</v>
      </c>
      <c r="P23" s="236">
        <v>21</v>
      </c>
      <c r="Q23" s="32">
        <v>10</v>
      </c>
      <c r="R23" s="32">
        <v>10</v>
      </c>
      <c r="S23" s="32">
        <v>10</v>
      </c>
      <c r="T23" s="32">
        <v>3</v>
      </c>
      <c r="U23" s="91">
        <f>SUM(Q23:T23)</f>
        <v>33</v>
      </c>
      <c r="W23" s="236">
        <v>21</v>
      </c>
      <c r="X23" s="242">
        <v>10</v>
      </c>
      <c r="Y23" s="242">
        <v>9</v>
      </c>
      <c r="Z23" s="242">
        <v>5</v>
      </c>
      <c r="AA23" s="242">
        <v>7</v>
      </c>
      <c r="AB23" s="91">
        <f>SUM(X23:AA23)</f>
        <v>31</v>
      </c>
      <c r="AD23" s="236">
        <v>21</v>
      </c>
      <c r="AE23" s="4">
        <v>6</v>
      </c>
      <c r="AF23" s="4">
        <v>6</v>
      </c>
      <c r="AG23" s="4">
        <v>10</v>
      </c>
      <c r="AH23" s="4">
        <v>10</v>
      </c>
      <c r="AI23" s="5">
        <v>32</v>
      </c>
      <c r="AK23" s="236">
        <v>21</v>
      </c>
      <c r="AL23" s="32">
        <v>7</v>
      </c>
      <c r="AM23" s="32">
        <v>10</v>
      </c>
      <c r="AN23" s="32">
        <v>9</v>
      </c>
      <c r="AO23" s="32">
        <v>5</v>
      </c>
      <c r="AP23" s="91">
        <f>SUM(AL23:AO23)</f>
        <v>31</v>
      </c>
      <c r="AR23" s="236">
        <v>21</v>
      </c>
      <c r="AS23" s="100">
        <v>7</v>
      </c>
      <c r="AT23" s="100">
        <v>6</v>
      </c>
      <c r="AU23" s="100">
        <v>9</v>
      </c>
      <c r="AV23" s="100">
        <v>8</v>
      </c>
      <c r="AW23" s="101">
        <v>30</v>
      </c>
      <c r="AY23" s="236">
        <v>21</v>
      </c>
      <c r="AZ23" s="4">
        <v>10</v>
      </c>
      <c r="BA23" s="4">
        <v>8</v>
      </c>
      <c r="BB23" s="4">
        <v>5</v>
      </c>
      <c r="BC23" s="4">
        <v>8</v>
      </c>
      <c r="BD23" s="5">
        <v>31</v>
      </c>
      <c r="BF23" s="236">
        <v>21</v>
      </c>
      <c r="BG23" s="149">
        <v>10</v>
      </c>
      <c r="BH23" s="149">
        <v>6.5</v>
      </c>
      <c r="BI23" s="149">
        <v>8</v>
      </c>
      <c r="BJ23" s="149">
        <v>10</v>
      </c>
      <c r="BK23" s="167">
        <v>34.5</v>
      </c>
      <c r="BM23" s="236">
        <v>21</v>
      </c>
      <c r="BN23" s="244">
        <v>8</v>
      </c>
      <c r="BO23" s="244">
        <v>7</v>
      </c>
      <c r="BP23" s="244">
        <v>5</v>
      </c>
      <c r="BQ23" s="244">
        <v>4</v>
      </c>
      <c r="BR23" s="164">
        <v>24</v>
      </c>
    </row>
    <row r="24" spans="1:70">
      <c r="A24" s="234"/>
      <c r="B24" s="235">
        <v>22</v>
      </c>
      <c r="C24" s="235">
        <v>7</v>
      </c>
      <c r="D24" s="235">
        <v>10</v>
      </c>
      <c r="E24" s="235">
        <v>10</v>
      </c>
      <c r="F24" s="235">
        <v>10</v>
      </c>
      <c r="G24" s="24">
        <v>37</v>
      </c>
      <c r="I24" s="236">
        <v>22</v>
      </c>
      <c r="J24" s="239">
        <v>10</v>
      </c>
      <c r="K24" s="239">
        <v>10</v>
      </c>
      <c r="L24" s="239">
        <v>6</v>
      </c>
      <c r="M24" s="239">
        <v>10</v>
      </c>
      <c r="N24" s="91">
        <f t="shared" si="1"/>
        <v>36</v>
      </c>
      <c r="P24" s="236">
        <v>22</v>
      </c>
      <c r="Q24" s="32">
        <v>8</v>
      </c>
      <c r="R24" s="32">
        <v>9</v>
      </c>
      <c r="S24" s="32">
        <v>10</v>
      </c>
      <c r="T24" s="32">
        <v>6</v>
      </c>
      <c r="U24" s="91">
        <f>SUM(Q24:T24)</f>
        <v>33</v>
      </c>
      <c r="W24" s="236">
        <v>22</v>
      </c>
      <c r="X24" s="237">
        <v>10</v>
      </c>
      <c r="Y24" s="237">
        <v>10</v>
      </c>
      <c r="Z24" s="237">
        <v>1</v>
      </c>
      <c r="AA24" s="237">
        <v>10</v>
      </c>
      <c r="AB24" s="99">
        <v>31</v>
      </c>
      <c r="AD24" s="236">
        <v>22</v>
      </c>
      <c r="AE24" s="4">
        <v>10</v>
      </c>
      <c r="AF24" s="4">
        <v>2</v>
      </c>
      <c r="AG24" s="4">
        <v>10</v>
      </c>
      <c r="AH24" s="4">
        <v>10</v>
      </c>
      <c r="AI24" s="5">
        <v>32</v>
      </c>
      <c r="AK24" s="236">
        <v>22</v>
      </c>
      <c r="AL24" s="100">
        <v>8</v>
      </c>
      <c r="AM24" s="100">
        <v>7</v>
      </c>
      <c r="AN24" s="100">
        <v>8</v>
      </c>
      <c r="AO24" s="100">
        <v>8</v>
      </c>
      <c r="AP24" s="101">
        <v>31</v>
      </c>
      <c r="AR24" s="236">
        <v>22</v>
      </c>
      <c r="AS24" s="100">
        <v>7</v>
      </c>
      <c r="AT24" s="100">
        <v>10</v>
      </c>
      <c r="AU24" s="100">
        <v>3</v>
      </c>
      <c r="AV24" s="100">
        <v>10</v>
      </c>
      <c r="AW24" s="101">
        <v>30</v>
      </c>
      <c r="AY24" s="236">
        <v>22</v>
      </c>
      <c r="AZ24" s="32">
        <v>10</v>
      </c>
      <c r="BA24" s="32">
        <v>10</v>
      </c>
      <c r="BB24" s="32">
        <v>3</v>
      </c>
      <c r="BC24" s="32">
        <v>8</v>
      </c>
      <c r="BD24" s="91">
        <f t="shared" ref="BD24:BD30" si="2">SUM(AZ24:BC24)</f>
        <v>31</v>
      </c>
      <c r="BF24" s="236">
        <v>22</v>
      </c>
      <c r="BG24" s="102">
        <v>9</v>
      </c>
      <c r="BH24" s="102">
        <v>10</v>
      </c>
      <c r="BI24" s="102">
        <v>10</v>
      </c>
      <c r="BJ24" s="102">
        <v>5</v>
      </c>
      <c r="BK24" s="102">
        <v>34</v>
      </c>
      <c r="BM24" s="236">
        <v>22</v>
      </c>
      <c r="BN24" s="148">
        <v>5</v>
      </c>
      <c r="BO24" s="148">
        <v>8</v>
      </c>
      <c r="BP24" s="148">
        <v>6</v>
      </c>
      <c r="BQ24" s="148">
        <v>5</v>
      </c>
      <c r="BR24" s="168">
        <v>24</v>
      </c>
    </row>
    <row r="25" spans="1:70">
      <c r="A25" s="234"/>
      <c r="B25" s="235">
        <v>23</v>
      </c>
      <c r="C25" s="235">
        <v>8</v>
      </c>
      <c r="D25" s="235">
        <v>10</v>
      </c>
      <c r="E25" s="235">
        <v>10</v>
      </c>
      <c r="F25" s="235">
        <v>9</v>
      </c>
      <c r="G25" s="24">
        <v>37</v>
      </c>
      <c r="I25" s="236">
        <v>23</v>
      </c>
      <c r="J25" s="32">
        <v>10</v>
      </c>
      <c r="K25" s="32">
        <v>9</v>
      </c>
      <c r="L25" s="32">
        <v>7</v>
      </c>
      <c r="M25" s="32">
        <v>10</v>
      </c>
      <c r="N25" s="91">
        <f t="shared" si="1"/>
        <v>36</v>
      </c>
      <c r="P25" s="236">
        <v>23</v>
      </c>
      <c r="Q25" s="237">
        <v>7</v>
      </c>
      <c r="R25" s="237">
        <v>10</v>
      </c>
      <c r="S25" s="237">
        <v>6</v>
      </c>
      <c r="T25" s="237">
        <v>10</v>
      </c>
      <c r="U25" s="99">
        <v>33</v>
      </c>
      <c r="W25" s="236">
        <v>23</v>
      </c>
      <c r="X25" s="4">
        <v>9</v>
      </c>
      <c r="Y25" s="4">
        <v>10</v>
      </c>
      <c r="Z25" s="4">
        <v>1</v>
      </c>
      <c r="AA25" s="4">
        <v>10</v>
      </c>
      <c r="AB25" s="5">
        <v>30</v>
      </c>
      <c r="AD25" s="236">
        <v>23</v>
      </c>
      <c r="AE25" s="242">
        <v>5</v>
      </c>
      <c r="AF25" s="242">
        <v>7</v>
      </c>
      <c r="AG25" s="242">
        <v>10</v>
      </c>
      <c r="AH25" s="242">
        <v>10</v>
      </c>
      <c r="AI25" s="91">
        <f>SUM(AE25:AH25)</f>
        <v>32</v>
      </c>
      <c r="AK25" s="236">
        <v>23</v>
      </c>
      <c r="AL25" s="236">
        <v>10</v>
      </c>
      <c r="AM25" s="236">
        <v>7</v>
      </c>
      <c r="AN25" s="236">
        <v>7</v>
      </c>
      <c r="AO25" s="236">
        <v>7</v>
      </c>
      <c r="AP25" s="91">
        <v>31</v>
      </c>
      <c r="AR25" s="236">
        <v>23</v>
      </c>
      <c r="AS25" s="121">
        <v>7</v>
      </c>
      <c r="AT25" s="121">
        <v>7</v>
      </c>
      <c r="AU25" s="121">
        <v>10</v>
      </c>
      <c r="AV25" s="121">
        <v>6</v>
      </c>
      <c r="AW25" s="122">
        <v>30</v>
      </c>
      <c r="AY25" s="236">
        <v>23</v>
      </c>
      <c r="AZ25" s="133">
        <v>7</v>
      </c>
      <c r="BA25" s="133">
        <v>10</v>
      </c>
      <c r="BB25" s="133">
        <v>5</v>
      </c>
      <c r="BC25" s="133">
        <v>9</v>
      </c>
      <c r="BD25" s="187">
        <f t="shared" si="2"/>
        <v>31</v>
      </c>
      <c r="BF25" s="236">
        <v>23</v>
      </c>
      <c r="BG25" s="236">
        <v>8.5</v>
      </c>
      <c r="BH25" s="236">
        <v>8.5</v>
      </c>
      <c r="BI25" s="236">
        <v>8</v>
      </c>
      <c r="BJ25" s="236">
        <v>9</v>
      </c>
      <c r="BK25" s="91">
        <f>SUM(BG25:BJ25)</f>
        <v>34</v>
      </c>
      <c r="BM25" s="236">
        <v>23</v>
      </c>
      <c r="BN25" s="236">
        <v>7</v>
      </c>
      <c r="BO25" s="236">
        <v>5</v>
      </c>
      <c r="BP25" s="236">
        <v>7</v>
      </c>
      <c r="BQ25" s="236">
        <v>5</v>
      </c>
      <c r="BR25" s="91">
        <f>SUM(BN25:BQ25)</f>
        <v>24</v>
      </c>
    </row>
    <row r="26" spans="1:70">
      <c r="A26" s="234"/>
      <c r="B26" s="235">
        <v>24</v>
      </c>
      <c r="C26" s="235">
        <v>10</v>
      </c>
      <c r="D26" s="235">
        <v>10</v>
      </c>
      <c r="E26" s="235">
        <v>9</v>
      </c>
      <c r="F26" s="235">
        <v>8</v>
      </c>
      <c r="G26" s="24">
        <v>37</v>
      </c>
      <c r="I26" s="236">
        <v>24</v>
      </c>
      <c r="J26" s="32">
        <v>10</v>
      </c>
      <c r="K26" s="32">
        <v>10</v>
      </c>
      <c r="L26" s="32">
        <v>10</v>
      </c>
      <c r="M26" s="32">
        <v>6</v>
      </c>
      <c r="N26" s="91">
        <f t="shared" si="1"/>
        <v>36</v>
      </c>
      <c r="P26" s="236">
        <v>24</v>
      </c>
      <c r="Q26" s="126">
        <v>9</v>
      </c>
      <c r="R26" s="126">
        <v>10</v>
      </c>
      <c r="S26" s="126">
        <v>4</v>
      </c>
      <c r="T26" s="126">
        <v>10</v>
      </c>
      <c r="U26" s="124">
        <v>33</v>
      </c>
      <c r="W26" s="236">
        <v>24</v>
      </c>
      <c r="X26" s="242">
        <v>10</v>
      </c>
      <c r="Y26" s="242">
        <v>10</v>
      </c>
      <c r="Z26" s="242">
        <v>0</v>
      </c>
      <c r="AA26" s="242">
        <v>10</v>
      </c>
      <c r="AB26" s="91">
        <f>SUM(X26:AA26)</f>
        <v>30</v>
      </c>
      <c r="AD26" s="236">
        <v>24</v>
      </c>
      <c r="AE26" s="245">
        <v>10</v>
      </c>
      <c r="AF26" s="245">
        <v>8</v>
      </c>
      <c r="AG26" s="245">
        <v>4</v>
      </c>
      <c r="AH26" s="245">
        <v>10</v>
      </c>
      <c r="AI26" s="103">
        <v>32</v>
      </c>
      <c r="AK26" s="236">
        <v>24</v>
      </c>
      <c r="AL26" s="236">
        <v>10</v>
      </c>
      <c r="AM26" s="236">
        <v>3</v>
      </c>
      <c r="AN26" s="236">
        <v>9</v>
      </c>
      <c r="AO26" s="236">
        <v>9</v>
      </c>
      <c r="AP26" s="91">
        <f>SUM(AL26:AO26)</f>
        <v>31</v>
      </c>
      <c r="AR26" s="236">
        <v>24</v>
      </c>
      <c r="AS26" s="142">
        <v>8</v>
      </c>
      <c r="AT26" s="142">
        <v>3</v>
      </c>
      <c r="AU26" s="142">
        <v>10</v>
      </c>
      <c r="AV26" s="142">
        <v>9</v>
      </c>
      <c r="AW26" s="166">
        <v>30</v>
      </c>
      <c r="AY26" s="236">
        <v>24</v>
      </c>
      <c r="AZ26" s="133">
        <v>7</v>
      </c>
      <c r="BA26" s="133">
        <v>10</v>
      </c>
      <c r="BB26" s="133">
        <v>5</v>
      </c>
      <c r="BC26" s="133">
        <v>9</v>
      </c>
      <c r="BD26" s="187">
        <f t="shared" si="2"/>
        <v>31</v>
      </c>
      <c r="BF26" s="236">
        <v>24</v>
      </c>
      <c r="BG26" s="236">
        <v>7</v>
      </c>
      <c r="BH26" s="236">
        <v>7.5</v>
      </c>
      <c r="BI26" s="236">
        <v>9</v>
      </c>
      <c r="BJ26" s="236">
        <v>10</v>
      </c>
      <c r="BK26" s="91">
        <v>33.5</v>
      </c>
      <c r="BM26" s="236">
        <v>24</v>
      </c>
      <c r="BN26" s="236">
        <v>8</v>
      </c>
      <c r="BO26" s="236">
        <v>4</v>
      </c>
      <c r="BP26" s="236">
        <v>6</v>
      </c>
      <c r="BQ26" s="236">
        <v>6</v>
      </c>
      <c r="BR26" s="91">
        <f>SUM(BN26:BQ26)</f>
        <v>24</v>
      </c>
    </row>
    <row r="27" spans="1:70">
      <c r="A27" s="234"/>
      <c r="B27" s="235">
        <v>25</v>
      </c>
      <c r="C27" s="235">
        <v>10</v>
      </c>
      <c r="D27" s="235">
        <v>10</v>
      </c>
      <c r="E27" s="235">
        <v>9</v>
      </c>
      <c r="F27" s="235">
        <v>8</v>
      </c>
      <c r="G27" s="24">
        <v>37</v>
      </c>
      <c r="I27" s="236">
        <v>25</v>
      </c>
      <c r="J27" s="241">
        <v>10</v>
      </c>
      <c r="K27" s="241">
        <v>9.5</v>
      </c>
      <c r="L27" s="241">
        <v>7.5</v>
      </c>
      <c r="M27" s="241">
        <v>9</v>
      </c>
      <c r="N27" s="91">
        <f t="shared" si="1"/>
        <v>36</v>
      </c>
      <c r="P27" s="236">
        <v>25</v>
      </c>
      <c r="Q27" s="241">
        <v>10</v>
      </c>
      <c r="R27" s="241">
        <v>7.5</v>
      </c>
      <c r="S27" s="241">
        <v>5.5</v>
      </c>
      <c r="T27" s="241">
        <v>10</v>
      </c>
      <c r="U27" s="91">
        <f>SUM(Q27:T27)</f>
        <v>33</v>
      </c>
      <c r="W27" s="236">
        <v>25</v>
      </c>
      <c r="X27" s="237">
        <v>10</v>
      </c>
      <c r="Y27" s="237">
        <v>10</v>
      </c>
      <c r="Z27" s="237">
        <v>7</v>
      </c>
      <c r="AA27" s="237">
        <v>3</v>
      </c>
      <c r="AB27" s="99">
        <v>30</v>
      </c>
      <c r="AD27" s="236">
        <v>25</v>
      </c>
      <c r="AE27" s="243">
        <v>7</v>
      </c>
      <c r="AF27" s="243">
        <v>8</v>
      </c>
      <c r="AG27" s="243">
        <v>10</v>
      </c>
      <c r="AH27" s="243">
        <v>7</v>
      </c>
      <c r="AI27" s="119">
        <v>32</v>
      </c>
      <c r="AK27" s="236">
        <v>25</v>
      </c>
      <c r="AL27" s="235">
        <v>8</v>
      </c>
      <c r="AM27" s="235">
        <v>10</v>
      </c>
      <c r="AN27" s="235">
        <v>3</v>
      </c>
      <c r="AO27" s="235">
        <v>10</v>
      </c>
      <c r="AP27" s="24">
        <v>31</v>
      </c>
      <c r="AR27" s="236">
        <v>25</v>
      </c>
      <c r="AS27" s="236">
        <v>10</v>
      </c>
      <c r="AT27" s="236">
        <v>7</v>
      </c>
      <c r="AU27" s="236">
        <v>6</v>
      </c>
      <c r="AV27" s="236">
        <v>7</v>
      </c>
      <c r="AW27" s="91">
        <f>SUM(AS27:AV27)</f>
        <v>30</v>
      </c>
      <c r="AY27" s="236">
        <v>25</v>
      </c>
      <c r="AZ27" s="133">
        <v>10</v>
      </c>
      <c r="BA27" s="133">
        <v>10</v>
      </c>
      <c r="BB27" s="133">
        <v>5</v>
      </c>
      <c r="BC27" s="133">
        <v>6</v>
      </c>
      <c r="BD27" s="187">
        <f t="shared" si="2"/>
        <v>31</v>
      </c>
      <c r="BF27" s="236">
        <v>25</v>
      </c>
      <c r="BG27" s="149">
        <v>7</v>
      </c>
      <c r="BH27" s="149">
        <v>9</v>
      </c>
      <c r="BI27" s="149">
        <v>9.5</v>
      </c>
      <c r="BJ27" s="149">
        <v>8</v>
      </c>
      <c r="BK27" s="167">
        <v>33.5</v>
      </c>
      <c r="BM27" s="236">
        <v>25</v>
      </c>
      <c r="BN27" s="236">
        <v>6.5</v>
      </c>
      <c r="BO27" s="236">
        <v>9</v>
      </c>
      <c r="BP27" s="236">
        <v>6</v>
      </c>
      <c r="BQ27" s="236">
        <v>2</v>
      </c>
      <c r="BR27" s="91">
        <f>SUM(BN27:BQ27)</f>
        <v>23.5</v>
      </c>
    </row>
    <row r="28" spans="1:70">
      <c r="A28" s="234"/>
      <c r="B28" s="235">
        <v>26</v>
      </c>
      <c r="C28" s="235">
        <v>10</v>
      </c>
      <c r="D28" s="235">
        <v>8</v>
      </c>
      <c r="E28" s="235">
        <v>10</v>
      </c>
      <c r="F28" s="235">
        <v>9</v>
      </c>
      <c r="G28" s="24">
        <v>37</v>
      </c>
      <c r="I28" s="236">
        <v>26</v>
      </c>
      <c r="J28" s="241">
        <v>10</v>
      </c>
      <c r="K28" s="241">
        <v>9</v>
      </c>
      <c r="L28" s="241">
        <v>6.5</v>
      </c>
      <c r="M28" s="241">
        <v>10</v>
      </c>
      <c r="N28" s="91">
        <f t="shared" si="1"/>
        <v>35.5</v>
      </c>
      <c r="P28" s="236">
        <v>26</v>
      </c>
      <c r="Q28" s="241">
        <v>10</v>
      </c>
      <c r="R28" s="241">
        <v>9</v>
      </c>
      <c r="S28" s="241">
        <v>5.5</v>
      </c>
      <c r="T28" s="241">
        <v>8</v>
      </c>
      <c r="U28" s="91">
        <f>SUM(Q28:T28)</f>
        <v>32.5</v>
      </c>
      <c r="W28" s="236">
        <v>26</v>
      </c>
      <c r="X28" s="237">
        <v>10</v>
      </c>
      <c r="Y28" s="237">
        <v>5</v>
      </c>
      <c r="Z28" s="237">
        <v>6</v>
      </c>
      <c r="AA28" s="237">
        <v>9</v>
      </c>
      <c r="AB28" s="99">
        <v>30</v>
      </c>
      <c r="AD28" s="236">
        <v>26</v>
      </c>
      <c r="AE28" s="236">
        <v>8</v>
      </c>
      <c r="AF28" s="236">
        <v>10</v>
      </c>
      <c r="AG28" s="236">
        <v>3.5</v>
      </c>
      <c r="AH28" s="236">
        <v>10</v>
      </c>
      <c r="AI28" s="91">
        <v>31.5</v>
      </c>
      <c r="AK28" s="236">
        <v>26</v>
      </c>
      <c r="AL28" s="4">
        <v>9</v>
      </c>
      <c r="AM28" s="4">
        <v>7</v>
      </c>
      <c r="AN28" s="4">
        <v>4</v>
      </c>
      <c r="AO28" s="4">
        <v>10</v>
      </c>
      <c r="AP28" s="5">
        <v>30</v>
      </c>
      <c r="AR28" s="236">
        <v>26</v>
      </c>
      <c r="AS28" s="242">
        <v>6</v>
      </c>
      <c r="AT28" s="242">
        <v>9</v>
      </c>
      <c r="AU28" s="242">
        <v>10</v>
      </c>
      <c r="AV28" s="242">
        <v>4.5</v>
      </c>
      <c r="AW28" s="91">
        <f>SUM(AS28:AV28)</f>
        <v>29.5</v>
      </c>
      <c r="AY28" s="236">
        <v>26</v>
      </c>
      <c r="AZ28" s="236">
        <v>10</v>
      </c>
      <c r="BA28" s="236">
        <v>6</v>
      </c>
      <c r="BB28" s="236">
        <v>6</v>
      </c>
      <c r="BC28" s="236">
        <v>9</v>
      </c>
      <c r="BD28" s="91">
        <f t="shared" si="2"/>
        <v>31</v>
      </c>
      <c r="BF28" s="236">
        <v>26</v>
      </c>
      <c r="BG28" s="4">
        <v>10</v>
      </c>
      <c r="BH28" s="4">
        <v>3</v>
      </c>
      <c r="BI28" s="4">
        <v>10</v>
      </c>
      <c r="BJ28" s="4">
        <v>10</v>
      </c>
      <c r="BK28" s="5">
        <v>33</v>
      </c>
      <c r="BM28" s="236">
        <v>26</v>
      </c>
      <c r="BN28" s="240">
        <v>7</v>
      </c>
      <c r="BO28" s="240">
        <v>10</v>
      </c>
      <c r="BP28" s="240">
        <v>4</v>
      </c>
      <c r="BQ28" s="240">
        <v>2.5</v>
      </c>
      <c r="BR28" s="163">
        <v>23.5</v>
      </c>
    </row>
    <row r="29" spans="1:70">
      <c r="A29" s="234"/>
      <c r="B29" s="235">
        <v>27</v>
      </c>
      <c r="C29" s="235">
        <v>10</v>
      </c>
      <c r="D29" s="235">
        <v>7</v>
      </c>
      <c r="E29" s="235">
        <v>10</v>
      </c>
      <c r="F29" s="235">
        <v>10</v>
      </c>
      <c r="G29" s="24">
        <v>37</v>
      </c>
      <c r="I29" s="236">
        <v>27</v>
      </c>
      <c r="J29" s="4">
        <v>10</v>
      </c>
      <c r="K29" s="4">
        <v>8</v>
      </c>
      <c r="L29" s="4">
        <v>10</v>
      </c>
      <c r="M29" s="4">
        <v>7</v>
      </c>
      <c r="N29" s="5">
        <v>35</v>
      </c>
      <c r="P29" s="236">
        <v>27</v>
      </c>
      <c r="Q29" s="4">
        <v>10</v>
      </c>
      <c r="R29" s="4">
        <v>10</v>
      </c>
      <c r="S29" s="4">
        <v>2</v>
      </c>
      <c r="T29" s="4">
        <v>10</v>
      </c>
      <c r="U29" s="5">
        <v>32</v>
      </c>
      <c r="W29" s="236">
        <v>27</v>
      </c>
      <c r="X29" s="121">
        <v>10</v>
      </c>
      <c r="Y29" s="121">
        <v>7</v>
      </c>
      <c r="Z29" s="121">
        <v>4</v>
      </c>
      <c r="AA29" s="121">
        <v>9</v>
      </c>
      <c r="AB29" s="122">
        <v>30</v>
      </c>
      <c r="AD29" s="236">
        <v>27</v>
      </c>
      <c r="AE29" s="4">
        <v>9</v>
      </c>
      <c r="AF29" s="4">
        <v>2</v>
      </c>
      <c r="AG29" s="4">
        <v>10</v>
      </c>
      <c r="AH29" s="4">
        <v>10</v>
      </c>
      <c r="AI29" s="5">
        <v>31</v>
      </c>
      <c r="AK29" s="236">
        <v>27</v>
      </c>
      <c r="AL29" s="4">
        <v>8</v>
      </c>
      <c r="AM29" s="4">
        <v>7</v>
      </c>
      <c r="AN29" s="4">
        <v>8</v>
      </c>
      <c r="AO29" s="4">
        <v>7</v>
      </c>
      <c r="AP29" s="5">
        <v>30</v>
      </c>
      <c r="AR29" s="236">
        <v>27</v>
      </c>
      <c r="AS29" s="4">
        <v>5</v>
      </c>
      <c r="AT29" s="4">
        <v>7</v>
      </c>
      <c r="AU29" s="4">
        <v>10</v>
      </c>
      <c r="AV29" s="4">
        <v>7</v>
      </c>
      <c r="AW29" s="5">
        <v>29</v>
      </c>
      <c r="AY29" s="236">
        <v>27</v>
      </c>
      <c r="AZ29" s="236">
        <v>9</v>
      </c>
      <c r="BA29" s="236">
        <v>7</v>
      </c>
      <c r="BB29" s="236">
        <v>7</v>
      </c>
      <c r="BC29" s="236">
        <v>8</v>
      </c>
      <c r="BD29" s="91">
        <f t="shared" si="2"/>
        <v>31</v>
      </c>
      <c r="BF29" s="236">
        <v>27</v>
      </c>
      <c r="BG29" s="102">
        <v>10</v>
      </c>
      <c r="BH29" s="102">
        <v>7</v>
      </c>
      <c r="BI29" s="102">
        <v>10</v>
      </c>
      <c r="BJ29" s="102">
        <v>6</v>
      </c>
      <c r="BK29" s="102">
        <v>33</v>
      </c>
      <c r="BM29" s="236">
        <v>27</v>
      </c>
      <c r="BN29" s="236">
        <v>4.25</v>
      </c>
      <c r="BO29" s="236">
        <v>6</v>
      </c>
      <c r="BP29" s="236">
        <v>8</v>
      </c>
      <c r="BQ29" s="236">
        <v>5</v>
      </c>
      <c r="BR29" s="91">
        <f>SUM(BN29:BQ29)</f>
        <v>23.25</v>
      </c>
    </row>
    <row r="30" spans="1:70">
      <c r="A30" s="234"/>
      <c r="B30" s="235">
        <v>28</v>
      </c>
      <c r="C30" s="235">
        <v>10</v>
      </c>
      <c r="D30" s="235">
        <v>7.5</v>
      </c>
      <c r="E30" s="235">
        <v>10</v>
      </c>
      <c r="F30" s="235">
        <v>9</v>
      </c>
      <c r="G30" s="24">
        <v>36.5</v>
      </c>
      <c r="I30" s="236">
        <v>28</v>
      </c>
      <c r="J30" s="4">
        <v>9</v>
      </c>
      <c r="K30" s="4">
        <v>7</v>
      </c>
      <c r="L30" s="4">
        <v>9</v>
      </c>
      <c r="M30" s="4">
        <v>10</v>
      </c>
      <c r="N30" s="5">
        <v>35</v>
      </c>
      <c r="P30" s="236">
        <v>28</v>
      </c>
      <c r="Q30" s="4">
        <v>7</v>
      </c>
      <c r="R30" s="4">
        <v>10</v>
      </c>
      <c r="S30" s="4">
        <v>5</v>
      </c>
      <c r="T30" s="4">
        <v>10</v>
      </c>
      <c r="U30" s="5">
        <v>32</v>
      </c>
      <c r="W30" s="236">
        <v>28</v>
      </c>
      <c r="X30" s="121">
        <v>10</v>
      </c>
      <c r="Y30" s="121">
        <v>2</v>
      </c>
      <c r="Z30" s="121">
        <v>9</v>
      </c>
      <c r="AA30" s="121">
        <v>9</v>
      </c>
      <c r="AB30" s="122">
        <v>30</v>
      </c>
      <c r="AD30" s="236">
        <v>28</v>
      </c>
      <c r="AE30" s="242">
        <v>10</v>
      </c>
      <c r="AF30" s="242">
        <v>1</v>
      </c>
      <c r="AG30" s="242">
        <v>10</v>
      </c>
      <c r="AH30" s="242">
        <v>10</v>
      </c>
      <c r="AI30" s="91">
        <f>SUM(AE30:AH30)</f>
        <v>31</v>
      </c>
      <c r="AK30" s="236">
        <v>28</v>
      </c>
      <c r="AL30" s="32">
        <v>6</v>
      </c>
      <c r="AM30" s="32">
        <v>7</v>
      </c>
      <c r="AN30" s="32">
        <v>7</v>
      </c>
      <c r="AO30" s="32">
        <v>10</v>
      </c>
      <c r="AP30" s="91">
        <f>SUM(AL30:AO30)</f>
        <v>30</v>
      </c>
      <c r="AR30" s="236">
        <v>28</v>
      </c>
      <c r="AS30" s="4">
        <v>6</v>
      </c>
      <c r="AT30" s="4">
        <v>5</v>
      </c>
      <c r="AU30" s="4">
        <v>10</v>
      </c>
      <c r="AV30" s="4">
        <v>8</v>
      </c>
      <c r="AW30" s="5">
        <v>29</v>
      </c>
      <c r="AY30" s="236">
        <v>28</v>
      </c>
      <c r="AZ30" s="235">
        <v>7</v>
      </c>
      <c r="BA30" s="235">
        <v>9</v>
      </c>
      <c r="BB30" s="235">
        <v>8</v>
      </c>
      <c r="BC30" s="235">
        <v>7</v>
      </c>
      <c r="BD30" s="24">
        <f t="shared" si="2"/>
        <v>31</v>
      </c>
      <c r="BF30" s="236">
        <v>28</v>
      </c>
      <c r="BG30" s="149">
        <v>10</v>
      </c>
      <c r="BH30" s="149">
        <v>7.5</v>
      </c>
      <c r="BI30" s="149">
        <v>8.5</v>
      </c>
      <c r="BJ30" s="149">
        <v>7</v>
      </c>
      <c r="BK30" s="167">
        <v>33</v>
      </c>
      <c r="BM30" s="236">
        <v>28</v>
      </c>
      <c r="BN30" s="32">
        <v>6</v>
      </c>
      <c r="BO30" s="32">
        <v>5</v>
      </c>
      <c r="BP30" s="32">
        <v>7</v>
      </c>
      <c r="BQ30" s="32">
        <v>5</v>
      </c>
      <c r="BR30" s="91">
        <f>SUM(BN30:BQ30)</f>
        <v>23</v>
      </c>
    </row>
    <row r="31" spans="1:70">
      <c r="A31" s="234"/>
      <c r="B31" s="235">
        <v>29</v>
      </c>
      <c r="C31" s="235">
        <v>8</v>
      </c>
      <c r="D31" s="235">
        <v>9</v>
      </c>
      <c r="E31" s="235">
        <v>9</v>
      </c>
      <c r="F31" s="235">
        <v>10</v>
      </c>
      <c r="G31" s="24">
        <v>36</v>
      </c>
      <c r="I31" s="236">
        <v>29</v>
      </c>
      <c r="J31" s="239">
        <v>8</v>
      </c>
      <c r="K31" s="239">
        <v>10</v>
      </c>
      <c r="L31" s="239">
        <v>8</v>
      </c>
      <c r="M31" s="239">
        <v>9</v>
      </c>
      <c r="N31" s="91">
        <f>SUM(J31:M31)</f>
        <v>35</v>
      </c>
      <c r="P31" s="236">
        <v>29</v>
      </c>
      <c r="Q31" s="32">
        <v>6</v>
      </c>
      <c r="R31" s="32">
        <v>6</v>
      </c>
      <c r="S31" s="32">
        <v>10</v>
      </c>
      <c r="T31" s="32">
        <v>10</v>
      </c>
      <c r="U31" s="91">
        <f>SUM(Q31:T31)</f>
        <v>32</v>
      </c>
      <c r="W31" s="236">
        <v>29</v>
      </c>
      <c r="X31" s="241">
        <v>10</v>
      </c>
      <c r="Y31" s="241">
        <v>10</v>
      </c>
      <c r="Z31" s="241">
        <v>0</v>
      </c>
      <c r="AA31" s="241">
        <v>10</v>
      </c>
      <c r="AB31" s="157">
        <v>30</v>
      </c>
      <c r="AD31" s="236">
        <v>29</v>
      </c>
      <c r="AE31" s="236">
        <v>10</v>
      </c>
      <c r="AF31" s="236">
        <v>1</v>
      </c>
      <c r="AG31" s="236">
        <v>10</v>
      </c>
      <c r="AH31" s="236">
        <v>10</v>
      </c>
      <c r="AI31" s="91">
        <v>31</v>
      </c>
      <c r="AK31" s="236">
        <v>29</v>
      </c>
      <c r="AL31" s="32">
        <v>8</v>
      </c>
      <c r="AM31" s="32">
        <v>8</v>
      </c>
      <c r="AN31" s="32">
        <v>7</v>
      </c>
      <c r="AO31" s="32">
        <v>7</v>
      </c>
      <c r="AP31" s="91">
        <f>SUM(AL31:AO31)</f>
        <v>30</v>
      </c>
      <c r="AR31" s="236">
        <v>29</v>
      </c>
      <c r="AS31" s="236">
        <v>10</v>
      </c>
      <c r="AT31" s="236">
        <v>10</v>
      </c>
      <c r="AU31" s="236">
        <v>5</v>
      </c>
      <c r="AV31" s="236">
        <v>4</v>
      </c>
      <c r="AW31" s="91">
        <v>29</v>
      </c>
      <c r="AY31" s="236">
        <v>29</v>
      </c>
      <c r="AZ31" s="4">
        <v>8</v>
      </c>
      <c r="BA31" s="4">
        <v>5</v>
      </c>
      <c r="BB31" s="4">
        <v>8</v>
      </c>
      <c r="BC31" s="4">
        <v>9</v>
      </c>
      <c r="BD31" s="5">
        <v>30</v>
      </c>
      <c r="BF31" s="236">
        <v>29</v>
      </c>
      <c r="BG31" s="149">
        <v>7</v>
      </c>
      <c r="BH31" s="149">
        <v>9</v>
      </c>
      <c r="BI31" s="149">
        <v>7</v>
      </c>
      <c r="BJ31" s="149">
        <v>10</v>
      </c>
      <c r="BK31" s="167">
        <v>33</v>
      </c>
      <c r="BM31" s="236">
        <v>29</v>
      </c>
      <c r="BN31" s="32">
        <v>7</v>
      </c>
      <c r="BO31" s="32">
        <v>5</v>
      </c>
      <c r="BP31" s="32">
        <v>8</v>
      </c>
      <c r="BQ31" s="32">
        <v>3</v>
      </c>
      <c r="BR31" s="91">
        <f>SUM(BN31:BQ31)</f>
        <v>23</v>
      </c>
    </row>
    <row r="32" spans="1:70">
      <c r="A32" s="234"/>
      <c r="B32" s="235">
        <v>30</v>
      </c>
      <c r="C32" s="235">
        <v>10</v>
      </c>
      <c r="D32" s="235">
        <v>9</v>
      </c>
      <c r="E32" s="235">
        <v>8</v>
      </c>
      <c r="F32" s="235">
        <v>9</v>
      </c>
      <c r="G32" s="24">
        <v>36</v>
      </c>
      <c r="I32" s="236">
        <v>30</v>
      </c>
      <c r="J32" s="32">
        <v>6</v>
      </c>
      <c r="K32" s="32">
        <v>10</v>
      </c>
      <c r="L32" s="32">
        <v>9</v>
      </c>
      <c r="M32" s="32">
        <v>10</v>
      </c>
      <c r="N32" s="91">
        <f>SUM(J32:M32)</f>
        <v>35</v>
      </c>
      <c r="P32" s="236">
        <v>30</v>
      </c>
      <c r="Q32" s="121">
        <v>10</v>
      </c>
      <c r="R32" s="121">
        <v>10</v>
      </c>
      <c r="S32" s="121">
        <v>5</v>
      </c>
      <c r="T32" s="121">
        <v>7</v>
      </c>
      <c r="U32" s="122">
        <v>32</v>
      </c>
      <c r="W32" s="236">
        <v>30</v>
      </c>
      <c r="X32" s="236">
        <v>10</v>
      </c>
      <c r="Y32" s="236">
        <v>10</v>
      </c>
      <c r="Z32" s="236">
        <v>0</v>
      </c>
      <c r="AA32" s="236">
        <v>10</v>
      </c>
      <c r="AB32" s="91">
        <f>SUM(X32:AA32)</f>
        <v>30</v>
      </c>
      <c r="AD32" s="236">
        <v>30</v>
      </c>
      <c r="AE32" s="32">
        <v>10</v>
      </c>
      <c r="AF32" s="32">
        <v>3</v>
      </c>
      <c r="AG32" s="32">
        <v>7</v>
      </c>
      <c r="AH32" s="32">
        <v>10</v>
      </c>
      <c r="AI32" s="91">
        <f>SUM(AE32:AH32)</f>
        <v>30</v>
      </c>
      <c r="AK32" s="236">
        <v>30</v>
      </c>
      <c r="AL32" s="236">
        <v>6</v>
      </c>
      <c r="AM32" s="236">
        <v>10</v>
      </c>
      <c r="AN32" s="236">
        <v>9</v>
      </c>
      <c r="AO32" s="236">
        <v>5</v>
      </c>
      <c r="AP32" s="91">
        <v>30</v>
      </c>
      <c r="AR32" s="236">
        <v>30</v>
      </c>
      <c r="AS32" s="100">
        <v>7.5</v>
      </c>
      <c r="AT32" s="100">
        <v>6</v>
      </c>
      <c r="AU32" s="100">
        <v>6</v>
      </c>
      <c r="AV32" s="100">
        <v>9</v>
      </c>
      <c r="AW32" s="101">
        <v>28.5</v>
      </c>
      <c r="AY32" s="236">
        <v>30</v>
      </c>
      <c r="AZ32" s="242">
        <v>8</v>
      </c>
      <c r="BA32" s="242">
        <v>10</v>
      </c>
      <c r="BB32" s="242">
        <v>5</v>
      </c>
      <c r="BC32" s="242">
        <v>7</v>
      </c>
      <c r="BD32" s="91">
        <f>SUM(AZ32:BC32)</f>
        <v>30</v>
      </c>
      <c r="BF32" s="236">
        <v>30</v>
      </c>
      <c r="BG32" s="236">
        <v>7.5</v>
      </c>
      <c r="BH32" s="236">
        <v>7.5</v>
      </c>
      <c r="BI32" s="236">
        <v>9</v>
      </c>
      <c r="BJ32" s="236">
        <v>9</v>
      </c>
      <c r="BK32" s="91">
        <f>SUM(BG32:BJ32)</f>
        <v>33</v>
      </c>
      <c r="BM32" s="236">
        <v>30</v>
      </c>
      <c r="BN32" s="244">
        <v>9</v>
      </c>
      <c r="BO32" s="244">
        <v>7</v>
      </c>
      <c r="BP32" s="244">
        <v>4</v>
      </c>
      <c r="BQ32" s="244">
        <v>3</v>
      </c>
      <c r="BR32" s="164">
        <v>23</v>
      </c>
    </row>
    <row r="33" spans="1:70">
      <c r="A33" s="234"/>
      <c r="B33" s="235">
        <v>31</v>
      </c>
      <c r="C33" s="235">
        <v>10</v>
      </c>
      <c r="D33" s="235">
        <v>8</v>
      </c>
      <c r="E33" s="235">
        <v>8</v>
      </c>
      <c r="F33" s="235">
        <v>10</v>
      </c>
      <c r="G33" s="24">
        <v>36</v>
      </c>
      <c r="I33" s="236">
        <v>31</v>
      </c>
      <c r="J33" s="32">
        <v>10</v>
      </c>
      <c r="K33" s="32">
        <v>9</v>
      </c>
      <c r="L33" s="32">
        <v>7</v>
      </c>
      <c r="M33" s="32">
        <v>9</v>
      </c>
      <c r="N33" s="91">
        <f>SUM(J33:M33)</f>
        <v>35</v>
      </c>
      <c r="P33" s="236">
        <v>31</v>
      </c>
      <c r="Q33" s="241">
        <v>10</v>
      </c>
      <c r="R33" s="241">
        <v>10</v>
      </c>
      <c r="S33" s="241">
        <v>2</v>
      </c>
      <c r="T33" s="241">
        <v>10</v>
      </c>
      <c r="U33" s="91">
        <f>SUM(Q33:T33)</f>
        <v>32</v>
      </c>
      <c r="W33" s="236">
        <v>31</v>
      </c>
      <c r="X33" s="4">
        <v>10</v>
      </c>
      <c r="Y33" s="4">
        <v>9</v>
      </c>
      <c r="Z33" s="4">
        <v>6</v>
      </c>
      <c r="AA33" s="4">
        <v>4</v>
      </c>
      <c r="AB33" s="5">
        <v>29</v>
      </c>
      <c r="AD33" s="236">
        <v>31</v>
      </c>
      <c r="AE33" s="236">
        <v>9</v>
      </c>
      <c r="AF33" s="236">
        <v>1</v>
      </c>
      <c r="AG33" s="236">
        <v>10</v>
      </c>
      <c r="AH33" s="236">
        <v>10</v>
      </c>
      <c r="AI33" s="91">
        <v>30</v>
      </c>
      <c r="AK33" s="236">
        <v>31</v>
      </c>
      <c r="AL33" s="236">
        <v>8</v>
      </c>
      <c r="AM33" s="236">
        <v>9</v>
      </c>
      <c r="AN33" s="236">
        <v>7</v>
      </c>
      <c r="AO33" s="236">
        <v>6</v>
      </c>
      <c r="AP33" s="91">
        <v>30</v>
      </c>
      <c r="AR33" s="236">
        <v>31</v>
      </c>
      <c r="AS33" s="32">
        <v>10</v>
      </c>
      <c r="AT33" s="32">
        <v>5</v>
      </c>
      <c r="AU33" s="32">
        <v>3</v>
      </c>
      <c r="AV33" s="32">
        <v>9</v>
      </c>
      <c r="AW33" s="91">
        <f>SUM(AS33:AV33)</f>
        <v>27</v>
      </c>
      <c r="AY33" s="236">
        <v>31</v>
      </c>
      <c r="AZ33" s="236">
        <v>10</v>
      </c>
      <c r="BA33" s="236">
        <v>6</v>
      </c>
      <c r="BB33" s="236">
        <v>5</v>
      </c>
      <c r="BC33" s="236">
        <v>9</v>
      </c>
      <c r="BD33" s="91">
        <v>30</v>
      </c>
      <c r="BF33" s="236">
        <v>31</v>
      </c>
      <c r="BG33" s="236">
        <v>7.5</v>
      </c>
      <c r="BH33" s="236">
        <v>5.5</v>
      </c>
      <c r="BI33" s="236">
        <v>10</v>
      </c>
      <c r="BJ33" s="236">
        <v>10</v>
      </c>
      <c r="BK33" s="91">
        <f>SUM(BG33:BJ33)</f>
        <v>33</v>
      </c>
      <c r="BM33" s="236">
        <v>31</v>
      </c>
      <c r="BN33" s="236">
        <v>7</v>
      </c>
      <c r="BO33" s="236">
        <v>7.5</v>
      </c>
      <c r="BP33" s="236">
        <v>2</v>
      </c>
      <c r="BQ33" s="236">
        <v>6</v>
      </c>
      <c r="BR33" s="91">
        <f>SUM(BN33:BQ33)</f>
        <v>22.5</v>
      </c>
    </row>
    <row r="34" spans="1:70">
      <c r="A34" s="234"/>
      <c r="B34" s="235">
        <v>32</v>
      </c>
      <c r="C34" s="235">
        <v>10</v>
      </c>
      <c r="D34" s="235">
        <v>8</v>
      </c>
      <c r="E34" s="235">
        <v>8</v>
      </c>
      <c r="F34" s="235">
        <v>10</v>
      </c>
      <c r="G34" s="24">
        <v>36</v>
      </c>
      <c r="I34" s="236">
        <v>32</v>
      </c>
      <c r="J34" s="237">
        <v>9</v>
      </c>
      <c r="K34" s="237">
        <v>10</v>
      </c>
      <c r="L34" s="237">
        <v>8</v>
      </c>
      <c r="M34" s="237">
        <v>8</v>
      </c>
      <c r="N34" s="99">
        <v>35</v>
      </c>
      <c r="P34" s="236">
        <v>32</v>
      </c>
      <c r="Q34" s="236">
        <v>8</v>
      </c>
      <c r="R34" s="236">
        <v>10</v>
      </c>
      <c r="S34" s="236">
        <v>4</v>
      </c>
      <c r="T34" s="236">
        <v>10</v>
      </c>
      <c r="U34" s="91">
        <f>SUM(Q34:T34)</f>
        <v>32</v>
      </c>
      <c r="W34" s="236">
        <v>32</v>
      </c>
      <c r="X34" s="4">
        <v>10</v>
      </c>
      <c r="Y34" s="4">
        <v>10</v>
      </c>
      <c r="Z34" s="4">
        <v>0</v>
      </c>
      <c r="AA34" s="4">
        <v>9</v>
      </c>
      <c r="AB34" s="5">
        <v>29</v>
      </c>
      <c r="AD34" s="236">
        <v>32</v>
      </c>
      <c r="AE34" s="238">
        <v>9</v>
      </c>
      <c r="AF34" s="238">
        <v>1</v>
      </c>
      <c r="AG34" s="238">
        <v>10</v>
      </c>
      <c r="AH34" s="238">
        <v>10</v>
      </c>
      <c r="AI34" s="162">
        <v>30</v>
      </c>
      <c r="AK34" s="236">
        <v>32</v>
      </c>
      <c r="AL34" s="236">
        <v>3.5</v>
      </c>
      <c r="AM34" s="236">
        <v>9</v>
      </c>
      <c r="AN34" s="236">
        <v>10</v>
      </c>
      <c r="AO34" s="236">
        <v>7</v>
      </c>
      <c r="AP34" s="91">
        <v>29.5</v>
      </c>
      <c r="AR34" s="236">
        <v>32</v>
      </c>
      <c r="AS34" s="121">
        <v>5</v>
      </c>
      <c r="AT34" s="121">
        <v>6</v>
      </c>
      <c r="AU34" s="121">
        <v>6</v>
      </c>
      <c r="AV34" s="121">
        <v>10</v>
      </c>
      <c r="AW34" s="122">
        <v>27</v>
      </c>
      <c r="AY34" s="236">
        <v>32</v>
      </c>
      <c r="AZ34" s="236">
        <v>7</v>
      </c>
      <c r="BA34" s="236">
        <v>10</v>
      </c>
      <c r="BB34" s="236">
        <v>5</v>
      </c>
      <c r="BC34" s="236">
        <v>8</v>
      </c>
      <c r="BD34" s="91">
        <v>30</v>
      </c>
      <c r="BF34" s="236">
        <v>32</v>
      </c>
      <c r="BG34" s="32">
        <v>9</v>
      </c>
      <c r="BH34" s="32">
        <v>9</v>
      </c>
      <c r="BI34" s="32">
        <v>10</v>
      </c>
      <c r="BJ34" s="32">
        <v>4.5</v>
      </c>
      <c r="BK34" s="91">
        <f>SUM(BG34:BJ34)</f>
        <v>32.5</v>
      </c>
      <c r="BM34" s="236">
        <v>32</v>
      </c>
      <c r="BN34" s="236">
        <v>7.5</v>
      </c>
      <c r="BO34" s="236">
        <v>7</v>
      </c>
      <c r="BP34" s="236">
        <v>7</v>
      </c>
      <c r="BQ34" s="236">
        <v>1</v>
      </c>
      <c r="BR34" s="91">
        <f>SUM(BN34:BQ34)</f>
        <v>22.5</v>
      </c>
    </row>
    <row r="35" spans="1:70">
      <c r="A35" s="234"/>
      <c r="B35" s="235">
        <v>33</v>
      </c>
      <c r="C35" s="235">
        <v>7.5</v>
      </c>
      <c r="D35" s="235">
        <v>10</v>
      </c>
      <c r="E35" s="235">
        <v>10</v>
      </c>
      <c r="F35" s="235">
        <v>8.5</v>
      </c>
      <c r="G35" s="24">
        <v>36</v>
      </c>
      <c r="I35" s="236">
        <v>33</v>
      </c>
      <c r="J35" s="237">
        <v>10</v>
      </c>
      <c r="K35" s="237">
        <v>10</v>
      </c>
      <c r="L35" s="237">
        <v>6</v>
      </c>
      <c r="M35" s="237">
        <v>9</v>
      </c>
      <c r="N35" s="99">
        <v>35</v>
      </c>
      <c r="P35" s="236">
        <v>33</v>
      </c>
      <c r="Q35" s="126">
        <v>6</v>
      </c>
      <c r="R35" s="132">
        <v>9.5</v>
      </c>
      <c r="S35" s="126">
        <v>6</v>
      </c>
      <c r="T35" s="126">
        <v>10</v>
      </c>
      <c r="U35" s="124">
        <v>31.5</v>
      </c>
      <c r="W35" s="236">
        <v>33</v>
      </c>
      <c r="X35" s="4">
        <v>10</v>
      </c>
      <c r="Y35" s="4">
        <v>9</v>
      </c>
      <c r="Z35" s="4">
        <v>0</v>
      </c>
      <c r="AA35" s="4">
        <v>10</v>
      </c>
      <c r="AB35" s="5">
        <v>29</v>
      </c>
      <c r="AD35" s="236">
        <v>33</v>
      </c>
      <c r="AE35" s="241">
        <v>5</v>
      </c>
      <c r="AF35" s="241">
        <v>6</v>
      </c>
      <c r="AG35" s="241">
        <v>10</v>
      </c>
      <c r="AH35" s="241">
        <v>9</v>
      </c>
      <c r="AI35" s="157">
        <v>30</v>
      </c>
      <c r="AK35" s="236">
        <v>33</v>
      </c>
      <c r="AL35" s="4">
        <v>10</v>
      </c>
      <c r="AM35" s="4">
        <v>5</v>
      </c>
      <c r="AN35" s="4">
        <v>7</v>
      </c>
      <c r="AO35" s="4">
        <v>7</v>
      </c>
      <c r="AP35" s="5">
        <v>29</v>
      </c>
      <c r="AR35" s="236">
        <v>33</v>
      </c>
      <c r="AS35" s="236">
        <v>9</v>
      </c>
      <c r="AT35" s="236">
        <v>10</v>
      </c>
      <c r="AU35" s="236">
        <v>2</v>
      </c>
      <c r="AV35" s="236">
        <v>6</v>
      </c>
      <c r="AW35" s="91">
        <v>27</v>
      </c>
      <c r="AY35" s="236">
        <v>33</v>
      </c>
      <c r="AZ35" s="240">
        <v>10</v>
      </c>
      <c r="BA35" s="240">
        <v>4</v>
      </c>
      <c r="BB35" s="240">
        <v>6</v>
      </c>
      <c r="BC35" s="240">
        <v>10</v>
      </c>
      <c r="BD35" s="163">
        <v>30</v>
      </c>
      <c r="BF35" s="236">
        <v>33</v>
      </c>
      <c r="BG35" s="149">
        <v>8</v>
      </c>
      <c r="BH35" s="149">
        <v>6.5</v>
      </c>
      <c r="BI35" s="149">
        <v>9.5</v>
      </c>
      <c r="BJ35" s="149">
        <v>8.5</v>
      </c>
      <c r="BK35" s="167">
        <v>32.5</v>
      </c>
      <c r="BM35" s="236">
        <v>33</v>
      </c>
      <c r="BN35" s="4">
        <v>8</v>
      </c>
      <c r="BO35" s="4">
        <v>4</v>
      </c>
      <c r="BP35" s="4">
        <v>10</v>
      </c>
      <c r="BQ35" s="4">
        <v>0</v>
      </c>
      <c r="BR35" s="5">
        <v>22</v>
      </c>
    </row>
    <row r="36" spans="1:70">
      <c r="A36" s="234"/>
      <c r="B36" s="235">
        <v>34</v>
      </c>
      <c r="C36" s="235">
        <v>9</v>
      </c>
      <c r="D36" s="235">
        <v>9</v>
      </c>
      <c r="E36" s="235">
        <v>9</v>
      </c>
      <c r="F36" s="235">
        <v>9</v>
      </c>
      <c r="G36" s="24">
        <v>36</v>
      </c>
      <c r="I36" s="236">
        <v>34</v>
      </c>
      <c r="J36" s="236">
        <v>10</v>
      </c>
      <c r="K36" s="236">
        <v>8</v>
      </c>
      <c r="L36" s="236">
        <v>7</v>
      </c>
      <c r="M36" s="236">
        <v>10</v>
      </c>
      <c r="N36" s="91">
        <v>35</v>
      </c>
      <c r="P36" s="236">
        <v>34</v>
      </c>
      <c r="Q36" s="236">
        <v>10</v>
      </c>
      <c r="R36" s="236">
        <v>10</v>
      </c>
      <c r="S36" s="236">
        <v>5</v>
      </c>
      <c r="T36" s="236">
        <v>6.5</v>
      </c>
      <c r="U36" s="91">
        <f>SUM(Q36:T36)</f>
        <v>31.5</v>
      </c>
      <c r="W36" s="236">
        <v>34</v>
      </c>
      <c r="X36" s="242">
        <v>10</v>
      </c>
      <c r="Y36" s="242">
        <v>9</v>
      </c>
      <c r="Z36" s="242">
        <v>0</v>
      </c>
      <c r="AA36" s="242">
        <v>10</v>
      </c>
      <c r="AB36" s="91">
        <f>SUM(X36:AA36)</f>
        <v>29</v>
      </c>
      <c r="AD36" s="236">
        <v>34</v>
      </c>
      <c r="AE36" s="236">
        <v>10</v>
      </c>
      <c r="AF36" s="236">
        <v>0</v>
      </c>
      <c r="AG36" s="236">
        <v>10</v>
      </c>
      <c r="AH36" s="236">
        <v>10</v>
      </c>
      <c r="AI36" s="91">
        <f>SUM(AE36:AH36)</f>
        <v>30</v>
      </c>
      <c r="AK36" s="236">
        <v>34</v>
      </c>
      <c r="AL36" s="242">
        <v>9</v>
      </c>
      <c r="AM36" s="242">
        <v>9</v>
      </c>
      <c r="AN36" s="242">
        <v>4</v>
      </c>
      <c r="AO36" s="242">
        <v>7</v>
      </c>
      <c r="AP36" s="91">
        <f>SUM(AL36:AO36)</f>
        <v>29</v>
      </c>
      <c r="AR36" s="236">
        <v>34</v>
      </c>
      <c r="AS36" s="236">
        <v>8</v>
      </c>
      <c r="AT36" s="236">
        <v>5</v>
      </c>
      <c r="AU36" s="236">
        <v>10</v>
      </c>
      <c r="AV36" s="236">
        <v>4</v>
      </c>
      <c r="AW36" s="91">
        <f>SUM(AS36:AV36)</f>
        <v>27</v>
      </c>
      <c r="AY36" s="236">
        <v>34</v>
      </c>
      <c r="AZ36" s="236">
        <v>10</v>
      </c>
      <c r="BA36" s="236">
        <v>6</v>
      </c>
      <c r="BB36" s="236">
        <v>4</v>
      </c>
      <c r="BC36" s="236">
        <v>10</v>
      </c>
      <c r="BD36" s="91">
        <v>30</v>
      </c>
      <c r="BF36" s="236">
        <v>34</v>
      </c>
      <c r="BG36" s="149">
        <v>8</v>
      </c>
      <c r="BH36" s="149">
        <v>5.5</v>
      </c>
      <c r="BI36" s="149">
        <v>9</v>
      </c>
      <c r="BJ36" s="149">
        <v>10</v>
      </c>
      <c r="BK36" s="167">
        <v>32.5</v>
      </c>
      <c r="BM36" s="236">
        <v>34</v>
      </c>
      <c r="BN36" s="4">
        <v>7</v>
      </c>
      <c r="BO36" s="4">
        <v>4</v>
      </c>
      <c r="BP36" s="4">
        <v>9</v>
      </c>
      <c r="BQ36" s="4">
        <v>2</v>
      </c>
      <c r="BR36" s="5">
        <v>22</v>
      </c>
    </row>
    <row r="37" spans="1:70">
      <c r="A37" s="234"/>
      <c r="B37" s="235">
        <v>35</v>
      </c>
      <c r="C37" s="235">
        <v>10</v>
      </c>
      <c r="D37" s="235">
        <v>10</v>
      </c>
      <c r="E37" s="235">
        <v>9</v>
      </c>
      <c r="F37" s="235">
        <v>7</v>
      </c>
      <c r="G37" s="24">
        <v>36</v>
      </c>
      <c r="I37" s="236">
        <v>35</v>
      </c>
      <c r="J37" s="241">
        <v>10</v>
      </c>
      <c r="K37" s="241">
        <v>7.5</v>
      </c>
      <c r="L37" s="241">
        <v>7.5</v>
      </c>
      <c r="M37" s="241">
        <v>10</v>
      </c>
      <c r="N37" s="91">
        <f>SUM(J37:M37)</f>
        <v>35</v>
      </c>
      <c r="P37" s="236">
        <v>35</v>
      </c>
      <c r="Q37" s="4">
        <v>10</v>
      </c>
      <c r="R37" s="4">
        <v>10</v>
      </c>
      <c r="S37" s="4">
        <v>6</v>
      </c>
      <c r="T37" s="4">
        <v>5</v>
      </c>
      <c r="U37" s="5">
        <v>31</v>
      </c>
      <c r="W37" s="236">
        <v>35</v>
      </c>
      <c r="X37" s="242">
        <v>10</v>
      </c>
      <c r="Y37" s="242">
        <v>9</v>
      </c>
      <c r="Z37" s="242">
        <v>5</v>
      </c>
      <c r="AA37" s="242">
        <v>5</v>
      </c>
      <c r="AB37" s="91">
        <f>SUM(X37:AA37)</f>
        <v>29</v>
      </c>
      <c r="AD37" s="236">
        <v>35</v>
      </c>
      <c r="AE37" s="4">
        <v>9</v>
      </c>
      <c r="AF37" s="4">
        <v>7</v>
      </c>
      <c r="AG37" s="4">
        <v>8</v>
      </c>
      <c r="AH37" s="4">
        <v>5</v>
      </c>
      <c r="AI37" s="5">
        <v>29</v>
      </c>
      <c r="AK37" s="236">
        <v>35</v>
      </c>
      <c r="AL37" s="242">
        <v>6</v>
      </c>
      <c r="AM37" s="242">
        <v>9</v>
      </c>
      <c r="AN37" s="242">
        <v>6</v>
      </c>
      <c r="AO37" s="242">
        <v>8</v>
      </c>
      <c r="AP37" s="91">
        <f>SUM(AL37:AO37)</f>
        <v>29</v>
      </c>
      <c r="AR37" s="236">
        <v>35</v>
      </c>
      <c r="AS37" s="236">
        <v>10</v>
      </c>
      <c r="AT37" s="236">
        <v>10</v>
      </c>
      <c r="AU37" s="236">
        <v>3</v>
      </c>
      <c r="AV37" s="236">
        <v>4</v>
      </c>
      <c r="AW37" s="91">
        <f>SUM(AS37:AV37)</f>
        <v>27</v>
      </c>
      <c r="AY37" s="236">
        <v>35</v>
      </c>
      <c r="AZ37" s="236">
        <v>9</v>
      </c>
      <c r="BA37" s="236">
        <v>7</v>
      </c>
      <c r="BB37" s="236">
        <v>4</v>
      </c>
      <c r="BC37" s="236">
        <v>10</v>
      </c>
      <c r="BD37" s="91">
        <f>SUM(AZ37:BC37)</f>
        <v>30</v>
      </c>
      <c r="BF37" s="236">
        <v>35</v>
      </c>
      <c r="BG37" s="4">
        <v>8</v>
      </c>
      <c r="BH37" s="4">
        <v>9</v>
      </c>
      <c r="BI37" s="4">
        <v>9</v>
      </c>
      <c r="BJ37" s="4">
        <v>6</v>
      </c>
      <c r="BK37" s="5">
        <v>32</v>
      </c>
      <c r="BM37" s="236">
        <v>35</v>
      </c>
      <c r="BN37" s="4">
        <v>4</v>
      </c>
      <c r="BO37" s="4">
        <v>3.5</v>
      </c>
      <c r="BP37" s="4">
        <v>9</v>
      </c>
      <c r="BQ37" s="4">
        <v>5</v>
      </c>
      <c r="BR37" s="5">
        <v>21.5</v>
      </c>
    </row>
    <row r="38" spans="1:70">
      <c r="A38" s="234"/>
      <c r="B38" s="235">
        <v>36</v>
      </c>
      <c r="C38" s="235">
        <v>10</v>
      </c>
      <c r="D38" s="235">
        <v>8</v>
      </c>
      <c r="E38" s="235">
        <v>9</v>
      </c>
      <c r="F38" s="235">
        <v>9</v>
      </c>
      <c r="G38" s="24">
        <v>36</v>
      </c>
      <c r="I38" s="236">
        <v>36</v>
      </c>
      <c r="J38" s="241">
        <v>10</v>
      </c>
      <c r="K38" s="241">
        <v>9.5</v>
      </c>
      <c r="L38" s="241">
        <v>5</v>
      </c>
      <c r="M38" s="241">
        <v>10</v>
      </c>
      <c r="N38" s="91">
        <f>SUM(J38:M38)</f>
        <v>34.5</v>
      </c>
      <c r="P38" s="236">
        <v>36</v>
      </c>
      <c r="Q38" s="32">
        <v>10</v>
      </c>
      <c r="R38" s="32">
        <v>10</v>
      </c>
      <c r="S38" s="32">
        <v>5</v>
      </c>
      <c r="T38" s="32">
        <v>6</v>
      </c>
      <c r="U38" s="91">
        <f>SUM(Q38:T38)</f>
        <v>31</v>
      </c>
      <c r="W38" s="236">
        <v>36</v>
      </c>
      <c r="X38" s="237">
        <v>9</v>
      </c>
      <c r="Y38" s="237">
        <v>10</v>
      </c>
      <c r="Z38" s="237">
        <v>0</v>
      </c>
      <c r="AA38" s="237">
        <v>10</v>
      </c>
      <c r="AB38" s="99">
        <v>29</v>
      </c>
      <c r="AD38" s="236">
        <v>36</v>
      </c>
      <c r="AE38" s="4">
        <v>8</v>
      </c>
      <c r="AF38" s="4">
        <v>1</v>
      </c>
      <c r="AG38" s="4">
        <v>10</v>
      </c>
      <c r="AH38" s="4">
        <v>10</v>
      </c>
      <c r="AI38" s="5">
        <v>29</v>
      </c>
      <c r="AK38" s="236">
        <v>36</v>
      </c>
      <c r="AL38" s="236">
        <v>5</v>
      </c>
      <c r="AM38" s="236">
        <v>6</v>
      </c>
      <c r="AN38" s="236">
        <v>8</v>
      </c>
      <c r="AO38" s="236">
        <v>10</v>
      </c>
      <c r="AP38" s="91">
        <v>29</v>
      </c>
      <c r="AR38" s="236">
        <v>36</v>
      </c>
      <c r="AS38" s="4">
        <v>8</v>
      </c>
      <c r="AT38" s="4">
        <v>4</v>
      </c>
      <c r="AU38" s="4">
        <v>6</v>
      </c>
      <c r="AV38" s="4">
        <v>8</v>
      </c>
      <c r="AW38" s="5">
        <v>26</v>
      </c>
      <c r="AY38" s="236">
        <v>36</v>
      </c>
      <c r="AZ38" s="236">
        <v>9</v>
      </c>
      <c r="BA38" s="236">
        <v>7</v>
      </c>
      <c r="BB38" s="236">
        <v>5</v>
      </c>
      <c r="BC38" s="236">
        <v>9</v>
      </c>
      <c r="BD38" s="91">
        <f>SUM(AZ38:BC38)</f>
        <v>30</v>
      </c>
      <c r="BF38" s="236">
        <v>36</v>
      </c>
      <c r="BG38" s="4">
        <v>10</v>
      </c>
      <c r="BH38" s="4">
        <v>5</v>
      </c>
      <c r="BI38" s="4">
        <v>10</v>
      </c>
      <c r="BJ38" s="4">
        <v>7</v>
      </c>
      <c r="BK38" s="5">
        <v>32</v>
      </c>
      <c r="BM38" s="236">
        <v>36</v>
      </c>
      <c r="BN38" s="4">
        <v>7</v>
      </c>
      <c r="BO38" s="4">
        <v>5</v>
      </c>
      <c r="BP38" s="4">
        <v>7</v>
      </c>
      <c r="BQ38" s="4">
        <v>2</v>
      </c>
      <c r="BR38" s="5">
        <v>21</v>
      </c>
    </row>
    <row r="39" spans="1:70">
      <c r="A39" s="234"/>
      <c r="B39" s="235">
        <v>37</v>
      </c>
      <c r="C39" s="235">
        <v>9.5</v>
      </c>
      <c r="D39" s="235">
        <v>7</v>
      </c>
      <c r="E39" s="235">
        <v>9.5</v>
      </c>
      <c r="F39" s="235">
        <v>10</v>
      </c>
      <c r="G39" s="24">
        <v>36</v>
      </c>
      <c r="I39" s="236">
        <v>37</v>
      </c>
      <c r="J39" s="4">
        <v>9</v>
      </c>
      <c r="K39" s="4">
        <v>10</v>
      </c>
      <c r="L39" s="4">
        <v>7</v>
      </c>
      <c r="M39" s="4">
        <v>8</v>
      </c>
      <c r="N39" s="5">
        <v>34</v>
      </c>
      <c r="P39" s="236">
        <v>37</v>
      </c>
      <c r="Q39" s="121">
        <v>9</v>
      </c>
      <c r="R39" s="121">
        <v>10</v>
      </c>
      <c r="S39" s="121">
        <v>3</v>
      </c>
      <c r="T39" s="121">
        <v>9</v>
      </c>
      <c r="U39" s="122">
        <v>31</v>
      </c>
      <c r="W39" s="236">
        <v>37</v>
      </c>
      <c r="X39" s="121">
        <v>9</v>
      </c>
      <c r="Y39" s="121">
        <v>10</v>
      </c>
      <c r="Z39" s="121">
        <v>0</v>
      </c>
      <c r="AA39" s="121">
        <v>10</v>
      </c>
      <c r="AB39" s="122">
        <v>29</v>
      </c>
      <c r="AD39" s="236">
        <v>37</v>
      </c>
      <c r="AE39" s="242">
        <v>8</v>
      </c>
      <c r="AF39" s="242">
        <v>1</v>
      </c>
      <c r="AG39" s="242">
        <v>10</v>
      </c>
      <c r="AH39" s="242">
        <v>10</v>
      </c>
      <c r="AI39" s="91">
        <f>SUM(AE39:AH39)</f>
        <v>29</v>
      </c>
      <c r="AK39" s="236">
        <v>37</v>
      </c>
      <c r="AL39" s="240">
        <v>6</v>
      </c>
      <c r="AM39" s="240">
        <v>9</v>
      </c>
      <c r="AN39" s="240">
        <v>7</v>
      </c>
      <c r="AO39" s="240">
        <v>7</v>
      </c>
      <c r="AP39" s="163">
        <v>29</v>
      </c>
      <c r="AR39" s="236">
        <v>37</v>
      </c>
      <c r="AS39" s="32">
        <v>10</v>
      </c>
      <c r="AT39" s="32">
        <v>5</v>
      </c>
      <c r="AU39" s="32">
        <v>6</v>
      </c>
      <c r="AV39" s="32">
        <v>5</v>
      </c>
      <c r="AW39" s="91">
        <f>SUM(AS39:AV39)</f>
        <v>26</v>
      </c>
      <c r="AY39" s="236">
        <v>37</v>
      </c>
      <c r="AZ39" s="236">
        <v>7</v>
      </c>
      <c r="BA39" s="236">
        <v>9</v>
      </c>
      <c r="BB39" s="236">
        <v>4</v>
      </c>
      <c r="BC39" s="236">
        <v>10</v>
      </c>
      <c r="BD39" s="91">
        <f>SUM(AZ39:BC39)</f>
        <v>30</v>
      </c>
      <c r="BF39" s="236">
        <v>37</v>
      </c>
      <c r="BG39" s="236">
        <v>8</v>
      </c>
      <c r="BH39" s="236">
        <v>6</v>
      </c>
      <c r="BI39" s="236">
        <v>8</v>
      </c>
      <c r="BJ39" s="236">
        <v>10</v>
      </c>
      <c r="BK39" s="91">
        <f>SUM(BG39:BJ39)</f>
        <v>32</v>
      </c>
      <c r="BM39" s="236">
        <v>37</v>
      </c>
      <c r="BN39" s="4">
        <v>6</v>
      </c>
      <c r="BO39" s="4">
        <v>5</v>
      </c>
      <c r="BP39" s="4">
        <v>8</v>
      </c>
      <c r="BQ39" s="4">
        <v>2</v>
      </c>
      <c r="BR39" s="5">
        <v>21</v>
      </c>
    </row>
    <row r="40" spans="1:70">
      <c r="A40" s="234"/>
      <c r="B40" s="235">
        <v>38</v>
      </c>
      <c r="C40" s="235">
        <v>10</v>
      </c>
      <c r="D40" s="235">
        <v>9</v>
      </c>
      <c r="E40" s="235">
        <v>10</v>
      </c>
      <c r="F40" s="235">
        <v>7</v>
      </c>
      <c r="G40" s="24">
        <v>36</v>
      </c>
      <c r="I40" s="236">
        <v>38</v>
      </c>
      <c r="J40" s="121">
        <v>10</v>
      </c>
      <c r="K40" s="121">
        <v>8</v>
      </c>
      <c r="L40" s="121">
        <v>6</v>
      </c>
      <c r="M40" s="121">
        <v>10</v>
      </c>
      <c r="N40" s="122">
        <v>34</v>
      </c>
      <c r="P40" s="236">
        <v>38</v>
      </c>
      <c r="Q40" s="126">
        <v>10</v>
      </c>
      <c r="R40" s="126">
        <v>10</v>
      </c>
      <c r="S40" s="126">
        <v>3</v>
      </c>
      <c r="T40" s="126">
        <v>8</v>
      </c>
      <c r="U40" s="125">
        <v>31</v>
      </c>
      <c r="W40" s="236">
        <v>38</v>
      </c>
      <c r="X40" s="130">
        <v>10</v>
      </c>
      <c r="Y40" s="130">
        <v>9</v>
      </c>
      <c r="Z40" s="130">
        <v>2</v>
      </c>
      <c r="AA40" s="130">
        <v>8</v>
      </c>
      <c r="AB40" s="131">
        <v>29</v>
      </c>
      <c r="AD40" s="236">
        <v>38</v>
      </c>
      <c r="AE40" s="32">
        <v>5</v>
      </c>
      <c r="AF40" s="32">
        <v>8</v>
      </c>
      <c r="AG40" s="32">
        <v>6</v>
      </c>
      <c r="AH40" s="32">
        <v>10</v>
      </c>
      <c r="AI40" s="91">
        <f>SUM(AE40:AH40)</f>
        <v>29</v>
      </c>
      <c r="AK40" s="236">
        <v>38</v>
      </c>
      <c r="AL40" s="240">
        <v>5</v>
      </c>
      <c r="AM40" s="240">
        <v>6</v>
      </c>
      <c r="AN40" s="240">
        <v>9</v>
      </c>
      <c r="AO40" s="240">
        <v>9</v>
      </c>
      <c r="AP40" s="163">
        <v>29</v>
      </c>
      <c r="AR40" s="236">
        <v>38</v>
      </c>
      <c r="AS40" s="100">
        <v>9</v>
      </c>
      <c r="AT40" s="100">
        <v>6</v>
      </c>
      <c r="AU40" s="100">
        <v>4</v>
      </c>
      <c r="AV40" s="100">
        <v>7</v>
      </c>
      <c r="AW40" s="101">
        <v>26</v>
      </c>
      <c r="AY40" s="236">
        <v>38</v>
      </c>
      <c r="AZ40" s="4">
        <v>6</v>
      </c>
      <c r="BA40" s="4">
        <v>10</v>
      </c>
      <c r="BB40" s="4">
        <v>3</v>
      </c>
      <c r="BC40" s="4">
        <v>10</v>
      </c>
      <c r="BD40" s="5">
        <v>29</v>
      </c>
      <c r="BF40" s="236">
        <v>38</v>
      </c>
      <c r="BG40" s="246">
        <v>10</v>
      </c>
      <c r="BH40" s="246">
        <v>8</v>
      </c>
      <c r="BI40" s="246">
        <v>4</v>
      </c>
      <c r="BJ40" s="246">
        <v>10</v>
      </c>
      <c r="BK40" s="102">
        <v>32</v>
      </c>
      <c r="BM40" s="236">
        <v>38</v>
      </c>
      <c r="BN40" s="4">
        <v>6</v>
      </c>
      <c r="BO40" s="4">
        <v>10</v>
      </c>
      <c r="BP40" s="4">
        <v>0</v>
      </c>
      <c r="BQ40" s="4">
        <v>5</v>
      </c>
      <c r="BR40" s="5">
        <v>21</v>
      </c>
    </row>
    <row r="41" spans="1:70">
      <c r="A41" s="234"/>
      <c r="B41" s="235">
        <v>39</v>
      </c>
      <c r="C41" s="235">
        <v>10</v>
      </c>
      <c r="D41" s="235">
        <v>8</v>
      </c>
      <c r="E41" s="235">
        <v>10</v>
      </c>
      <c r="F41" s="235">
        <v>8</v>
      </c>
      <c r="G41" s="24">
        <v>36</v>
      </c>
      <c r="I41" s="236">
        <v>39</v>
      </c>
      <c r="J41" s="236">
        <v>10</v>
      </c>
      <c r="K41" s="236">
        <v>10</v>
      </c>
      <c r="L41" s="236">
        <v>7</v>
      </c>
      <c r="M41" s="236">
        <v>7</v>
      </c>
      <c r="N41" s="91">
        <v>34</v>
      </c>
      <c r="P41" s="236">
        <v>39</v>
      </c>
      <c r="Q41" s="241">
        <v>10</v>
      </c>
      <c r="R41" s="241">
        <v>9.5</v>
      </c>
      <c r="S41" s="241">
        <v>4.5</v>
      </c>
      <c r="T41" s="241">
        <v>7</v>
      </c>
      <c r="U41" s="91">
        <f>SUM(Q41:T41)</f>
        <v>31</v>
      </c>
      <c r="W41" s="236">
        <v>39</v>
      </c>
      <c r="X41" s="4">
        <v>10</v>
      </c>
      <c r="Y41" s="4">
        <v>10</v>
      </c>
      <c r="Z41" s="4">
        <v>0</v>
      </c>
      <c r="AA41" s="4">
        <v>8</v>
      </c>
      <c r="AB41" s="5">
        <v>28</v>
      </c>
      <c r="AD41" s="236">
        <v>39</v>
      </c>
      <c r="AE41" s="241">
        <v>8</v>
      </c>
      <c r="AF41" s="241">
        <v>1</v>
      </c>
      <c r="AG41" s="241">
        <v>10</v>
      </c>
      <c r="AH41" s="241">
        <v>10</v>
      </c>
      <c r="AI41" s="157">
        <v>29</v>
      </c>
      <c r="AK41" s="236">
        <v>39</v>
      </c>
      <c r="AL41" s="238">
        <v>8</v>
      </c>
      <c r="AM41" s="238">
        <v>8</v>
      </c>
      <c r="AN41" s="238">
        <v>4</v>
      </c>
      <c r="AO41" s="238">
        <v>9</v>
      </c>
      <c r="AP41" s="162">
        <v>29</v>
      </c>
      <c r="AR41" s="236">
        <v>39</v>
      </c>
      <c r="AS41" s="236">
        <v>7</v>
      </c>
      <c r="AT41" s="236">
        <v>5</v>
      </c>
      <c r="AU41" s="236">
        <v>10</v>
      </c>
      <c r="AV41" s="236">
        <v>4</v>
      </c>
      <c r="AW41" s="91">
        <v>26</v>
      </c>
      <c r="AY41" s="236">
        <v>39</v>
      </c>
      <c r="AZ41" s="4">
        <v>8</v>
      </c>
      <c r="BA41" s="4">
        <v>6</v>
      </c>
      <c r="BB41" s="4">
        <v>5</v>
      </c>
      <c r="BC41" s="4">
        <v>10</v>
      </c>
      <c r="BD41" s="5">
        <v>29</v>
      </c>
      <c r="BF41" s="236">
        <v>39</v>
      </c>
      <c r="BG41" s="149">
        <v>10</v>
      </c>
      <c r="BH41" s="149">
        <v>10</v>
      </c>
      <c r="BI41" s="149">
        <v>8</v>
      </c>
      <c r="BJ41" s="149">
        <v>4</v>
      </c>
      <c r="BK41" s="167">
        <v>32</v>
      </c>
      <c r="BM41" s="236">
        <v>39</v>
      </c>
      <c r="BN41" s="236">
        <v>6</v>
      </c>
      <c r="BO41" s="236">
        <v>9</v>
      </c>
      <c r="BP41" s="236">
        <v>3</v>
      </c>
      <c r="BQ41" s="236">
        <v>3</v>
      </c>
      <c r="BR41" s="91">
        <f>SUM(BN41:BQ41)</f>
        <v>21</v>
      </c>
    </row>
    <row r="42" spans="1:70">
      <c r="A42" s="234"/>
      <c r="B42" s="235">
        <v>40</v>
      </c>
      <c r="C42" s="235">
        <v>10</v>
      </c>
      <c r="D42" s="235">
        <v>8</v>
      </c>
      <c r="E42" s="235">
        <v>10</v>
      </c>
      <c r="F42" s="235">
        <v>8</v>
      </c>
      <c r="G42" s="24">
        <v>36</v>
      </c>
      <c r="I42" s="236">
        <v>40</v>
      </c>
      <c r="J42" s="236">
        <v>10</v>
      </c>
      <c r="K42" s="236">
        <v>10</v>
      </c>
      <c r="L42" s="236">
        <v>5</v>
      </c>
      <c r="M42" s="236">
        <v>9</v>
      </c>
      <c r="N42" s="91">
        <v>34</v>
      </c>
      <c r="P42" s="236">
        <v>40</v>
      </c>
      <c r="Q42" s="241">
        <v>8</v>
      </c>
      <c r="R42" s="241">
        <v>9.5</v>
      </c>
      <c r="S42" s="241">
        <v>3</v>
      </c>
      <c r="T42" s="241">
        <v>10</v>
      </c>
      <c r="U42" s="91">
        <f>SUM(Q42:T42)</f>
        <v>30.5</v>
      </c>
      <c r="W42" s="236">
        <v>40</v>
      </c>
      <c r="X42" s="32">
        <v>10</v>
      </c>
      <c r="Y42" s="32">
        <v>10</v>
      </c>
      <c r="Z42" s="32">
        <v>0</v>
      </c>
      <c r="AA42" s="32">
        <v>8</v>
      </c>
      <c r="AB42" s="91">
        <f>SUM(X42:AA42)</f>
        <v>28</v>
      </c>
      <c r="AD42" s="236">
        <v>40</v>
      </c>
      <c r="AE42" s="237">
        <v>10</v>
      </c>
      <c r="AF42" s="237">
        <v>0.5</v>
      </c>
      <c r="AG42" s="237">
        <v>10</v>
      </c>
      <c r="AH42" s="237">
        <v>8</v>
      </c>
      <c r="AI42" s="99">
        <v>28.5</v>
      </c>
      <c r="AK42" s="236">
        <v>40</v>
      </c>
      <c r="AL42" s="4">
        <v>9</v>
      </c>
      <c r="AM42" s="4">
        <v>3</v>
      </c>
      <c r="AN42" s="4">
        <v>9.5</v>
      </c>
      <c r="AO42" s="4">
        <v>7</v>
      </c>
      <c r="AP42" s="5">
        <v>28.5</v>
      </c>
      <c r="AR42" s="236">
        <v>40</v>
      </c>
      <c r="AS42" s="236">
        <v>4</v>
      </c>
      <c r="AT42" s="236">
        <v>7</v>
      </c>
      <c r="AU42" s="236">
        <v>10</v>
      </c>
      <c r="AV42" s="236">
        <v>5</v>
      </c>
      <c r="AW42" s="91">
        <f>SUM(AS42:AV42)</f>
        <v>26</v>
      </c>
      <c r="AY42" s="236">
        <v>40</v>
      </c>
      <c r="AZ42" s="242">
        <v>8</v>
      </c>
      <c r="BA42" s="242">
        <v>8</v>
      </c>
      <c r="BB42" s="242">
        <v>3</v>
      </c>
      <c r="BC42" s="242">
        <v>10</v>
      </c>
      <c r="BD42" s="91">
        <f>SUM(AZ42:BC42)</f>
        <v>29</v>
      </c>
      <c r="BF42" s="236">
        <v>40</v>
      </c>
      <c r="BG42" s="236">
        <v>9</v>
      </c>
      <c r="BH42" s="236">
        <v>7</v>
      </c>
      <c r="BI42" s="236">
        <v>9</v>
      </c>
      <c r="BJ42" s="236">
        <v>7</v>
      </c>
      <c r="BK42" s="91">
        <f>SUM(BG42:BJ42)</f>
        <v>32</v>
      </c>
      <c r="BM42" s="236">
        <v>40</v>
      </c>
      <c r="BN42" s="236">
        <v>8.5</v>
      </c>
      <c r="BO42" s="236">
        <v>7</v>
      </c>
      <c r="BP42" s="236">
        <v>2.5</v>
      </c>
      <c r="BQ42" s="236">
        <v>3</v>
      </c>
      <c r="BR42" s="91">
        <f>SUM(BN42:BQ42)</f>
        <v>21</v>
      </c>
    </row>
    <row r="43" spans="1:70">
      <c r="A43" s="234"/>
      <c r="B43" s="235">
        <v>41</v>
      </c>
      <c r="C43" s="235">
        <v>10</v>
      </c>
      <c r="D43" s="235">
        <v>8</v>
      </c>
      <c r="E43" s="235">
        <v>10</v>
      </c>
      <c r="F43" s="235">
        <v>8</v>
      </c>
      <c r="G43" s="24">
        <v>36</v>
      </c>
      <c r="I43" s="236">
        <v>41</v>
      </c>
      <c r="J43" s="236">
        <v>9</v>
      </c>
      <c r="K43" s="236">
        <v>8</v>
      </c>
      <c r="L43" s="236">
        <v>7</v>
      </c>
      <c r="M43" s="236">
        <v>10</v>
      </c>
      <c r="N43" s="91">
        <v>34</v>
      </c>
      <c r="P43" s="236">
        <v>41</v>
      </c>
      <c r="Q43" s="241">
        <v>10</v>
      </c>
      <c r="R43" s="241">
        <v>9</v>
      </c>
      <c r="S43" s="241">
        <v>6.5</v>
      </c>
      <c r="T43" s="241">
        <v>5</v>
      </c>
      <c r="U43" s="91">
        <f>SUM(Q43:T43)</f>
        <v>30.5</v>
      </c>
      <c r="W43" s="236">
        <v>41</v>
      </c>
      <c r="X43" s="241">
        <v>10</v>
      </c>
      <c r="Y43" s="241">
        <v>10</v>
      </c>
      <c r="Z43" s="241">
        <v>0</v>
      </c>
      <c r="AA43" s="241">
        <v>8</v>
      </c>
      <c r="AB43" s="157">
        <v>28</v>
      </c>
      <c r="AD43" s="236">
        <v>41</v>
      </c>
      <c r="AE43" s="236">
        <v>5</v>
      </c>
      <c r="AF43" s="236">
        <v>9.5</v>
      </c>
      <c r="AG43" s="236">
        <v>9</v>
      </c>
      <c r="AH43" s="236">
        <v>5</v>
      </c>
      <c r="AI43" s="91">
        <v>28.5</v>
      </c>
      <c r="AK43" s="236">
        <v>41</v>
      </c>
      <c r="AL43" s="4">
        <v>8</v>
      </c>
      <c r="AM43" s="4">
        <v>8</v>
      </c>
      <c r="AN43" s="4">
        <v>5</v>
      </c>
      <c r="AO43" s="4">
        <v>7</v>
      </c>
      <c r="AP43" s="5">
        <v>28</v>
      </c>
      <c r="AR43" s="236">
        <v>41</v>
      </c>
      <c r="AS43" s="236">
        <v>10</v>
      </c>
      <c r="AT43" s="236">
        <v>7</v>
      </c>
      <c r="AU43" s="236">
        <v>5</v>
      </c>
      <c r="AV43" s="236">
        <v>4</v>
      </c>
      <c r="AW43" s="91">
        <f>SUM(AS43:AV43)</f>
        <v>26</v>
      </c>
      <c r="AY43" s="236">
        <v>41</v>
      </c>
      <c r="AZ43" s="32">
        <v>10</v>
      </c>
      <c r="BA43" s="32">
        <v>8</v>
      </c>
      <c r="BB43" s="32">
        <v>4</v>
      </c>
      <c r="BC43" s="32">
        <v>7</v>
      </c>
      <c r="BD43" s="91">
        <f>SUM(AZ43:BC43)</f>
        <v>29</v>
      </c>
      <c r="BF43" s="236">
        <v>41</v>
      </c>
      <c r="BG43" s="32">
        <v>10</v>
      </c>
      <c r="BH43" s="32">
        <v>10</v>
      </c>
      <c r="BI43" s="32">
        <v>10</v>
      </c>
      <c r="BJ43" s="32">
        <v>1.5</v>
      </c>
      <c r="BK43" s="91">
        <f>SUM(BG43:BJ43)</f>
        <v>31.5</v>
      </c>
      <c r="BM43" s="236">
        <v>41</v>
      </c>
      <c r="BN43" s="236">
        <v>5</v>
      </c>
      <c r="BO43" s="236">
        <v>10</v>
      </c>
      <c r="BP43" s="236">
        <v>0</v>
      </c>
      <c r="BQ43" s="236">
        <v>6</v>
      </c>
      <c r="BR43" s="91">
        <f>SUM(BN43:BQ43)</f>
        <v>21</v>
      </c>
    </row>
    <row r="44" spans="1:70">
      <c r="A44" s="234"/>
      <c r="B44" s="235">
        <v>42</v>
      </c>
      <c r="C44" s="235">
        <v>10</v>
      </c>
      <c r="D44" s="235">
        <v>6</v>
      </c>
      <c r="E44" s="235">
        <v>10</v>
      </c>
      <c r="F44" s="235">
        <v>10</v>
      </c>
      <c r="G44" s="24">
        <v>36</v>
      </c>
      <c r="I44" s="236">
        <v>42</v>
      </c>
      <c r="J44" s="236">
        <v>10</v>
      </c>
      <c r="K44" s="236">
        <v>8</v>
      </c>
      <c r="L44" s="236">
        <v>6</v>
      </c>
      <c r="M44" s="236">
        <v>10</v>
      </c>
      <c r="N44" s="91">
        <v>34</v>
      </c>
      <c r="P44" s="236">
        <v>42</v>
      </c>
      <c r="Q44" s="241">
        <v>10</v>
      </c>
      <c r="R44" s="241">
        <v>9.5</v>
      </c>
      <c r="S44" s="241">
        <v>1</v>
      </c>
      <c r="T44" s="241">
        <v>10</v>
      </c>
      <c r="U44" s="91">
        <f>SUM(Q44:T44)</f>
        <v>30.5</v>
      </c>
      <c r="W44" s="236">
        <v>42</v>
      </c>
      <c r="X44" s="236">
        <v>10</v>
      </c>
      <c r="Y44" s="236">
        <v>7</v>
      </c>
      <c r="Z44" s="236">
        <v>4</v>
      </c>
      <c r="AA44" s="236">
        <v>7</v>
      </c>
      <c r="AB44" s="91">
        <f>SUM(X44:AA44)</f>
        <v>28</v>
      </c>
      <c r="AD44" s="236">
        <v>42</v>
      </c>
      <c r="AE44" s="236">
        <v>7</v>
      </c>
      <c r="AF44" s="236">
        <v>4.5</v>
      </c>
      <c r="AG44" s="236">
        <v>7</v>
      </c>
      <c r="AH44" s="236">
        <v>10</v>
      </c>
      <c r="AI44" s="91">
        <f>SUM(AE44:AH44)</f>
        <v>28.5</v>
      </c>
      <c r="AK44" s="236">
        <v>42</v>
      </c>
      <c r="AL44" s="242">
        <v>10</v>
      </c>
      <c r="AM44" s="242">
        <v>7</v>
      </c>
      <c r="AN44" s="242">
        <v>1</v>
      </c>
      <c r="AO44" s="242">
        <v>10</v>
      </c>
      <c r="AP44" s="91">
        <f>SUM(AL44:AO44)</f>
        <v>28</v>
      </c>
      <c r="AR44" s="236">
        <v>42</v>
      </c>
      <c r="AS44" s="4">
        <v>8</v>
      </c>
      <c r="AT44" s="4">
        <v>4</v>
      </c>
      <c r="AU44" s="4">
        <v>8</v>
      </c>
      <c r="AV44" s="4">
        <v>5</v>
      </c>
      <c r="AW44" s="5">
        <v>25</v>
      </c>
      <c r="AY44" s="236">
        <v>42</v>
      </c>
      <c r="AZ44" s="236">
        <v>6.5</v>
      </c>
      <c r="BA44" s="236">
        <v>8</v>
      </c>
      <c r="BB44" s="236">
        <v>5</v>
      </c>
      <c r="BC44" s="236">
        <v>9.5</v>
      </c>
      <c r="BD44" s="91">
        <v>29</v>
      </c>
      <c r="BF44" s="236">
        <v>42</v>
      </c>
      <c r="BG44" s="246">
        <v>10</v>
      </c>
      <c r="BH44" s="246">
        <v>7</v>
      </c>
      <c r="BI44" s="246">
        <v>5</v>
      </c>
      <c r="BJ44" s="246">
        <v>9</v>
      </c>
      <c r="BK44" s="102">
        <v>31</v>
      </c>
      <c r="BM44" s="236">
        <v>42</v>
      </c>
      <c r="BN44" s="236">
        <v>8</v>
      </c>
      <c r="BO44" s="236">
        <v>6.5</v>
      </c>
      <c r="BP44" s="236">
        <v>4</v>
      </c>
      <c r="BQ44" s="236">
        <v>2.5</v>
      </c>
      <c r="BR44" s="91">
        <f>SUM(BN44:BQ44)</f>
        <v>21</v>
      </c>
    </row>
    <row r="45" spans="1:70">
      <c r="A45" s="234"/>
      <c r="B45" s="235">
        <v>43</v>
      </c>
      <c r="C45" s="235">
        <v>10</v>
      </c>
      <c r="D45" s="235">
        <v>6</v>
      </c>
      <c r="E45" s="235">
        <v>10</v>
      </c>
      <c r="F45" s="235">
        <v>10</v>
      </c>
      <c r="G45" s="24">
        <v>36</v>
      </c>
      <c r="I45" s="236">
        <v>43</v>
      </c>
      <c r="J45" s="3">
        <v>10</v>
      </c>
      <c r="K45" s="3">
        <v>10</v>
      </c>
      <c r="L45" s="3">
        <v>5</v>
      </c>
      <c r="M45" s="3">
        <v>9</v>
      </c>
      <c r="N45" s="6">
        <f>J45+K45+L45+M45</f>
        <v>34</v>
      </c>
      <c r="P45" s="236">
        <v>43</v>
      </c>
      <c r="Q45" s="10">
        <v>10</v>
      </c>
      <c r="R45" s="10">
        <v>10</v>
      </c>
      <c r="S45" s="10">
        <v>1</v>
      </c>
      <c r="T45" s="10">
        <v>9</v>
      </c>
      <c r="U45" s="5">
        <v>30</v>
      </c>
      <c r="W45" s="236">
        <v>43</v>
      </c>
      <c r="X45" s="236">
        <v>10</v>
      </c>
      <c r="Y45" s="236">
        <v>4</v>
      </c>
      <c r="Z45" s="236">
        <v>4</v>
      </c>
      <c r="AA45" s="236">
        <v>10</v>
      </c>
      <c r="AB45" s="91">
        <f>SUM(X45:AA45)</f>
        <v>28</v>
      </c>
      <c r="AD45" s="236">
        <v>43</v>
      </c>
      <c r="AE45" s="4">
        <v>8</v>
      </c>
      <c r="AF45" s="4">
        <v>0</v>
      </c>
      <c r="AG45" s="4">
        <v>10</v>
      </c>
      <c r="AH45" s="4">
        <v>10</v>
      </c>
      <c r="AI45" s="5">
        <v>28</v>
      </c>
      <c r="AK45" s="236">
        <v>43</v>
      </c>
      <c r="AL45" s="236">
        <v>8</v>
      </c>
      <c r="AM45" s="236">
        <v>9</v>
      </c>
      <c r="AN45" s="236">
        <v>4</v>
      </c>
      <c r="AO45" s="236">
        <v>7</v>
      </c>
      <c r="AP45" s="91">
        <v>28</v>
      </c>
      <c r="AR45" s="236">
        <v>43</v>
      </c>
      <c r="AS45" s="242">
        <v>7</v>
      </c>
      <c r="AT45" s="242">
        <v>4.5</v>
      </c>
      <c r="AU45" s="242">
        <v>10</v>
      </c>
      <c r="AV45" s="242">
        <v>3.5</v>
      </c>
      <c r="AW45" s="91">
        <f>SUM(AS45:AV45)</f>
        <v>25</v>
      </c>
      <c r="AY45" s="236">
        <v>43</v>
      </c>
      <c r="AZ45" s="236">
        <v>6</v>
      </c>
      <c r="BA45" s="236">
        <v>7</v>
      </c>
      <c r="BB45" s="236">
        <v>6</v>
      </c>
      <c r="BC45" s="236">
        <v>10</v>
      </c>
      <c r="BD45" s="91">
        <v>29</v>
      </c>
      <c r="BF45" s="236">
        <v>43</v>
      </c>
      <c r="BG45" s="246">
        <v>10</v>
      </c>
      <c r="BH45" s="246">
        <v>6</v>
      </c>
      <c r="BI45" s="246">
        <v>5</v>
      </c>
      <c r="BJ45" s="246">
        <v>10</v>
      </c>
      <c r="BK45" s="102">
        <v>31</v>
      </c>
      <c r="BM45" s="236">
        <v>43</v>
      </c>
      <c r="BN45" s="240">
        <v>8</v>
      </c>
      <c r="BO45" s="240">
        <v>4.5</v>
      </c>
      <c r="BP45" s="240">
        <v>5</v>
      </c>
      <c r="BQ45" s="240">
        <v>3.5</v>
      </c>
      <c r="BR45" s="163">
        <v>21</v>
      </c>
    </row>
    <row r="46" spans="1:70">
      <c r="A46" s="234"/>
      <c r="B46" s="235">
        <v>44</v>
      </c>
      <c r="C46" s="235">
        <v>10</v>
      </c>
      <c r="D46" s="235">
        <v>7.5</v>
      </c>
      <c r="E46" s="235">
        <v>8</v>
      </c>
      <c r="F46" s="235">
        <v>10</v>
      </c>
      <c r="G46" s="24">
        <v>35.5</v>
      </c>
      <c r="I46" s="236">
        <v>44</v>
      </c>
      <c r="J46" s="241">
        <v>10</v>
      </c>
      <c r="K46" s="241">
        <v>8</v>
      </c>
      <c r="L46" s="241">
        <v>7</v>
      </c>
      <c r="M46" s="241">
        <v>9</v>
      </c>
      <c r="N46" s="91">
        <f>SUM(J46:M46)</f>
        <v>34</v>
      </c>
      <c r="P46" s="236">
        <v>44</v>
      </c>
      <c r="Q46" s="239">
        <v>10</v>
      </c>
      <c r="R46" s="239">
        <v>10</v>
      </c>
      <c r="S46" s="239">
        <v>5</v>
      </c>
      <c r="T46" s="239">
        <v>5</v>
      </c>
      <c r="U46" s="91">
        <f>SUM(Q46:T46)</f>
        <v>30</v>
      </c>
      <c r="W46" s="236">
        <v>44</v>
      </c>
      <c r="X46" s="130">
        <v>10</v>
      </c>
      <c r="Y46" s="130">
        <v>9</v>
      </c>
      <c r="Z46" s="130">
        <v>3</v>
      </c>
      <c r="AA46" s="130">
        <v>5.5</v>
      </c>
      <c r="AB46" s="128">
        <v>27.5</v>
      </c>
      <c r="AD46" s="236">
        <v>44</v>
      </c>
      <c r="AE46" s="32">
        <v>4</v>
      </c>
      <c r="AF46" s="32">
        <v>9</v>
      </c>
      <c r="AG46" s="32">
        <v>8</v>
      </c>
      <c r="AH46" s="32">
        <v>7</v>
      </c>
      <c r="AI46" s="91">
        <f>SUM(AE46:AH46)</f>
        <v>28</v>
      </c>
      <c r="AK46" s="236">
        <v>44</v>
      </c>
      <c r="AL46" s="240">
        <v>10</v>
      </c>
      <c r="AM46" s="240">
        <v>6</v>
      </c>
      <c r="AN46" s="240">
        <v>3</v>
      </c>
      <c r="AO46" s="240">
        <v>9</v>
      </c>
      <c r="AP46" s="163">
        <v>28</v>
      </c>
      <c r="AR46" s="236">
        <v>44</v>
      </c>
      <c r="AS46" s="100">
        <v>7</v>
      </c>
      <c r="AT46" s="100">
        <v>6</v>
      </c>
      <c r="AU46" s="100">
        <v>6</v>
      </c>
      <c r="AV46" s="100">
        <v>6</v>
      </c>
      <c r="AW46" s="101">
        <v>25</v>
      </c>
      <c r="AY46" s="236">
        <v>44</v>
      </c>
      <c r="AZ46" s="236">
        <v>10</v>
      </c>
      <c r="BA46" s="236">
        <v>10</v>
      </c>
      <c r="BB46" s="236">
        <v>2</v>
      </c>
      <c r="BC46" s="236">
        <v>7</v>
      </c>
      <c r="BD46" s="91">
        <v>29</v>
      </c>
      <c r="BF46" s="236">
        <v>44</v>
      </c>
      <c r="BG46" s="246">
        <v>10</v>
      </c>
      <c r="BH46" s="246">
        <v>8</v>
      </c>
      <c r="BI46" s="246">
        <v>9</v>
      </c>
      <c r="BJ46" s="246">
        <v>4</v>
      </c>
      <c r="BK46" s="102">
        <v>31</v>
      </c>
      <c r="BM46" s="236">
        <v>44</v>
      </c>
      <c r="BN46" s="236">
        <v>6</v>
      </c>
      <c r="BO46" s="236">
        <v>1</v>
      </c>
      <c r="BP46" s="236">
        <v>9</v>
      </c>
      <c r="BQ46" s="236">
        <v>5</v>
      </c>
      <c r="BR46" s="91">
        <f>BN46+BO46+BP46+BQ46</f>
        <v>21</v>
      </c>
    </row>
    <row r="47" spans="1:70">
      <c r="A47" s="234"/>
      <c r="B47" s="235">
        <v>45</v>
      </c>
      <c r="C47" s="235">
        <v>7</v>
      </c>
      <c r="D47" s="235">
        <v>9</v>
      </c>
      <c r="E47" s="235">
        <v>10</v>
      </c>
      <c r="F47" s="235">
        <v>9.5</v>
      </c>
      <c r="G47" s="24">
        <v>35.5</v>
      </c>
      <c r="I47" s="236">
        <v>45</v>
      </c>
      <c r="J47" s="4">
        <v>10</v>
      </c>
      <c r="K47" s="4">
        <v>4</v>
      </c>
      <c r="L47" s="4">
        <v>10</v>
      </c>
      <c r="M47" s="4">
        <v>9.5</v>
      </c>
      <c r="N47" s="5">
        <v>33.5</v>
      </c>
      <c r="P47" s="236">
        <v>45</v>
      </c>
      <c r="Q47" s="237">
        <v>9</v>
      </c>
      <c r="R47" s="237">
        <v>10</v>
      </c>
      <c r="S47" s="237">
        <v>6</v>
      </c>
      <c r="T47" s="237">
        <v>5</v>
      </c>
      <c r="U47" s="99">
        <v>30</v>
      </c>
      <c r="W47" s="236">
        <v>45</v>
      </c>
      <c r="X47" s="4">
        <v>10</v>
      </c>
      <c r="Y47" s="4">
        <v>9</v>
      </c>
      <c r="Z47" s="4">
        <v>3</v>
      </c>
      <c r="AA47" s="4">
        <v>5</v>
      </c>
      <c r="AB47" s="5">
        <v>27</v>
      </c>
      <c r="AD47" s="236">
        <v>45</v>
      </c>
      <c r="AE47" s="245">
        <v>9</v>
      </c>
      <c r="AF47" s="245">
        <v>3</v>
      </c>
      <c r="AG47" s="245">
        <v>9</v>
      </c>
      <c r="AH47" s="245">
        <v>7</v>
      </c>
      <c r="AI47" s="103">
        <v>28</v>
      </c>
      <c r="AK47" s="236">
        <v>45</v>
      </c>
      <c r="AL47" s="241">
        <v>10</v>
      </c>
      <c r="AM47" s="241">
        <v>8</v>
      </c>
      <c r="AN47" s="241">
        <v>4</v>
      </c>
      <c r="AO47" s="241">
        <v>6</v>
      </c>
      <c r="AP47" s="157">
        <v>28</v>
      </c>
      <c r="AR47" s="236">
        <v>45</v>
      </c>
      <c r="AS47" s="142">
        <v>10</v>
      </c>
      <c r="AT47" s="142">
        <v>4</v>
      </c>
      <c r="AU47" s="142">
        <v>2</v>
      </c>
      <c r="AV47" s="142">
        <v>9</v>
      </c>
      <c r="AW47" s="166">
        <v>25</v>
      </c>
      <c r="AY47" s="236">
        <v>45</v>
      </c>
      <c r="AZ47" s="235">
        <v>10</v>
      </c>
      <c r="BA47" s="235">
        <v>10</v>
      </c>
      <c r="BB47" s="235">
        <v>2</v>
      </c>
      <c r="BC47" s="235">
        <v>7</v>
      </c>
      <c r="BD47" s="24">
        <f>SUM(AZ47:BC47)</f>
        <v>29</v>
      </c>
      <c r="BF47" s="236">
        <v>45</v>
      </c>
      <c r="BG47" s="236">
        <v>10</v>
      </c>
      <c r="BH47" s="236">
        <v>7</v>
      </c>
      <c r="BI47" s="236">
        <v>10</v>
      </c>
      <c r="BJ47" s="236">
        <v>4</v>
      </c>
      <c r="BK47" s="91">
        <v>31</v>
      </c>
      <c r="BM47" s="236">
        <v>45</v>
      </c>
      <c r="BN47" s="244">
        <v>8</v>
      </c>
      <c r="BO47" s="244">
        <v>3</v>
      </c>
      <c r="BP47" s="244">
        <v>7</v>
      </c>
      <c r="BQ47" s="244">
        <v>3</v>
      </c>
      <c r="BR47" s="164">
        <v>21</v>
      </c>
    </row>
    <row r="48" spans="1:70">
      <c r="A48" s="234"/>
      <c r="B48" s="235">
        <v>46</v>
      </c>
      <c r="C48" s="235">
        <v>7</v>
      </c>
      <c r="D48" s="235">
        <v>8.5</v>
      </c>
      <c r="E48" s="235">
        <v>10</v>
      </c>
      <c r="F48" s="235">
        <v>10</v>
      </c>
      <c r="G48" s="24">
        <v>35.5</v>
      </c>
      <c r="I48" s="236">
        <v>46</v>
      </c>
      <c r="J48" s="241">
        <v>10</v>
      </c>
      <c r="K48" s="241">
        <v>8.5</v>
      </c>
      <c r="L48" s="241">
        <v>5</v>
      </c>
      <c r="M48" s="241">
        <v>10</v>
      </c>
      <c r="N48" s="91">
        <f t="shared" ref="N48:N54" si="3">SUM(J48:M48)</f>
        <v>33.5</v>
      </c>
      <c r="P48" s="236">
        <v>46</v>
      </c>
      <c r="Q48" s="241">
        <v>10</v>
      </c>
      <c r="R48" s="241">
        <v>8.5</v>
      </c>
      <c r="S48" s="241">
        <v>1.5</v>
      </c>
      <c r="T48" s="241">
        <v>10</v>
      </c>
      <c r="U48" s="91">
        <f>SUM(Q48:T48)</f>
        <v>30</v>
      </c>
      <c r="W48" s="236">
        <v>46</v>
      </c>
      <c r="X48" s="4">
        <v>7</v>
      </c>
      <c r="Y48" s="4">
        <v>10</v>
      </c>
      <c r="Z48" s="4">
        <v>2</v>
      </c>
      <c r="AA48" s="4">
        <v>8</v>
      </c>
      <c r="AB48" s="5">
        <v>27</v>
      </c>
      <c r="AD48" s="236">
        <v>46</v>
      </c>
      <c r="AE48" s="121">
        <v>10</v>
      </c>
      <c r="AF48" s="121">
        <v>1</v>
      </c>
      <c r="AG48" s="121">
        <v>10</v>
      </c>
      <c r="AH48" s="121">
        <v>7</v>
      </c>
      <c r="AI48" s="122">
        <v>28</v>
      </c>
      <c r="AK48" s="236">
        <v>46</v>
      </c>
      <c r="AL48" s="241">
        <v>10</v>
      </c>
      <c r="AM48" s="241">
        <v>4</v>
      </c>
      <c r="AN48" s="241">
        <v>7</v>
      </c>
      <c r="AO48" s="241">
        <v>7</v>
      </c>
      <c r="AP48" s="157">
        <v>28</v>
      </c>
      <c r="AR48" s="236">
        <v>46</v>
      </c>
      <c r="AS48" s="236"/>
      <c r="AT48" s="32">
        <v>10</v>
      </c>
      <c r="AU48" s="32">
        <v>6</v>
      </c>
      <c r="AV48" s="32">
        <v>8</v>
      </c>
      <c r="AW48" s="91">
        <f>SUM(AS48:AV48)</f>
        <v>24</v>
      </c>
      <c r="AY48" s="236">
        <v>46</v>
      </c>
      <c r="AZ48" s="235">
        <v>10</v>
      </c>
      <c r="BA48" s="235">
        <v>5</v>
      </c>
      <c r="BB48" s="235">
        <v>4</v>
      </c>
      <c r="BC48" s="235">
        <v>10</v>
      </c>
      <c r="BD48" s="24">
        <f>SUM(AZ48:BC48)</f>
        <v>29</v>
      </c>
      <c r="BF48" s="236">
        <v>46</v>
      </c>
      <c r="BG48" s="236">
        <v>6</v>
      </c>
      <c r="BH48" s="236">
        <v>9</v>
      </c>
      <c r="BI48" s="236">
        <v>7</v>
      </c>
      <c r="BJ48" s="236">
        <v>9</v>
      </c>
      <c r="BK48" s="91">
        <f>SUM(BG48:BJ48)</f>
        <v>31</v>
      </c>
      <c r="BM48" s="236">
        <v>46</v>
      </c>
      <c r="BN48" s="148">
        <v>7</v>
      </c>
      <c r="BO48" s="148">
        <v>5</v>
      </c>
      <c r="BP48" s="148">
        <v>5</v>
      </c>
      <c r="BQ48" s="148">
        <v>4</v>
      </c>
      <c r="BR48" s="168">
        <v>21</v>
      </c>
    </row>
    <row r="49" spans="1:70">
      <c r="A49" s="234"/>
      <c r="B49" s="235">
        <v>47</v>
      </c>
      <c r="C49" s="235">
        <v>8.5</v>
      </c>
      <c r="D49" s="235">
        <v>10</v>
      </c>
      <c r="E49" s="235">
        <v>10</v>
      </c>
      <c r="F49" s="235">
        <v>7</v>
      </c>
      <c r="G49" s="24">
        <v>35.5</v>
      </c>
      <c r="I49" s="236">
        <v>47</v>
      </c>
      <c r="J49" s="247">
        <v>9</v>
      </c>
      <c r="K49" s="247">
        <v>10</v>
      </c>
      <c r="L49" s="247">
        <v>5</v>
      </c>
      <c r="M49" s="247">
        <v>9</v>
      </c>
      <c r="N49" s="91">
        <f t="shared" si="3"/>
        <v>33</v>
      </c>
      <c r="P49" s="236">
        <v>47</v>
      </c>
      <c r="Q49" s="4">
        <v>10</v>
      </c>
      <c r="R49" s="4">
        <v>9</v>
      </c>
      <c r="S49" s="4">
        <v>0</v>
      </c>
      <c r="T49" s="4">
        <v>10</v>
      </c>
      <c r="U49" s="5">
        <v>29</v>
      </c>
      <c r="W49" s="236">
        <v>47</v>
      </c>
      <c r="X49" s="32">
        <v>10</v>
      </c>
      <c r="Y49" s="32">
        <v>9</v>
      </c>
      <c r="Z49" s="32">
        <v>0</v>
      </c>
      <c r="AA49" s="32">
        <v>8</v>
      </c>
      <c r="AB49" s="91">
        <f>SUM(X49:AA49)</f>
        <v>27</v>
      </c>
      <c r="AD49" s="236">
        <v>47</v>
      </c>
      <c r="AE49" s="121">
        <v>8</v>
      </c>
      <c r="AF49" s="121">
        <v>0</v>
      </c>
      <c r="AG49" s="121">
        <v>10</v>
      </c>
      <c r="AH49" s="121">
        <v>10</v>
      </c>
      <c r="AI49" s="122">
        <v>28</v>
      </c>
      <c r="AK49" s="236">
        <v>47</v>
      </c>
      <c r="AL49" s="248">
        <v>7</v>
      </c>
      <c r="AM49" s="248">
        <v>5</v>
      </c>
      <c r="AN49" s="248">
        <v>7</v>
      </c>
      <c r="AO49" s="248">
        <v>8.5</v>
      </c>
      <c r="AP49" s="91">
        <v>27.5</v>
      </c>
      <c r="AR49" s="236">
        <v>47</v>
      </c>
      <c r="AS49" s="100">
        <v>10</v>
      </c>
      <c r="AT49" s="100">
        <v>6</v>
      </c>
      <c r="AU49" s="100">
        <v>2</v>
      </c>
      <c r="AV49" s="100">
        <v>6</v>
      </c>
      <c r="AW49" s="101">
        <v>24</v>
      </c>
      <c r="AY49" s="236">
        <v>47</v>
      </c>
      <c r="AZ49" s="240">
        <v>10</v>
      </c>
      <c r="BA49" s="240">
        <v>3</v>
      </c>
      <c r="BB49" s="240">
        <v>5.5</v>
      </c>
      <c r="BC49" s="240">
        <v>10</v>
      </c>
      <c r="BD49" s="163">
        <v>28.5</v>
      </c>
      <c r="BF49" s="236">
        <v>47</v>
      </c>
      <c r="BG49" s="236">
        <v>9.5</v>
      </c>
      <c r="BH49" s="236">
        <v>8.5</v>
      </c>
      <c r="BI49" s="236">
        <v>9</v>
      </c>
      <c r="BJ49" s="236">
        <v>4</v>
      </c>
      <c r="BK49" s="91">
        <f>SUM(BG49:BJ49)</f>
        <v>31</v>
      </c>
      <c r="BM49" s="236">
        <v>47</v>
      </c>
      <c r="BN49" s="148">
        <v>8</v>
      </c>
      <c r="BO49" s="148">
        <v>8</v>
      </c>
      <c r="BP49" s="148"/>
      <c r="BQ49" s="148">
        <v>5</v>
      </c>
      <c r="BR49" s="168">
        <v>21</v>
      </c>
    </row>
    <row r="50" spans="1:70">
      <c r="A50" s="234"/>
      <c r="B50" s="235">
        <v>48</v>
      </c>
      <c r="C50" s="235">
        <v>10</v>
      </c>
      <c r="D50" s="235">
        <v>9.5</v>
      </c>
      <c r="E50" s="235">
        <v>10</v>
      </c>
      <c r="F50" s="235">
        <v>6</v>
      </c>
      <c r="G50" s="24">
        <v>35.5</v>
      </c>
      <c r="I50" s="236">
        <v>48</v>
      </c>
      <c r="J50" s="239">
        <v>7</v>
      </c>
      <c r="K50" s="239">
        <v>9</v>
      </c>
      <c r="L50" s="239">
        <v>7</v>
      </c>
      <c r="M50" s="239">
        <v>10</v>
      </c>
      <c r="N50" s="91">
        <f t="shared" si="3"/>
        <v>33</v>
      </c>
      <c r="P50" s="236">
        <v>48</v>
      </c>
      <c r="Q50" s="4">
        <v>10</v>
      </c>
      <c r="R50" s="4">
        <v>4</v>
      </c>
      <c r="S50" s="4">
        <v>5</v>
      </c>
      <c r="T50" s="4">
        <v>10</v>
      </c>
      <c r="U50" s="5">
        <v>29</v>
      </c>
      <c r="W50" s="236">
        <v>48</v>
      </c>
      <c r="X50" s="130">
        <v>10</v>
      </c>
      <c r="Y50" s="130">
        <v>7</v>
      </c>
      <c r="Z50" s="130">
        <v>2</v>
      </c>
      <c r="AA50" s="130">
        <v>8</v>
      </c>
      <c r="AB50" s="131">
        <v>27</v>
      </c>
      <c r="AD50" s="236">
        <v>48</v>
      </c>
      <c r="AE50" s="238">
        <v>7</v>
      </c>
      <c r="AF50" s="238">
        <v>6</v>
      </c>
      <c r="AG50" s="238">
        <v>5</v>
      </c>
      <c r="AH50" s="238">
        <v>10</v>
      </c>
      <c r="AI50" s="162">
        <v>28</v>
      </c>
      <c r="AK50" s="236">
        <v>48</v>
      </c>
      <c r="AL50" s="32">
        <v>7</v>
      </c>
      <c r="AM50" s="32">
        <v>6</v>
      </c>
      <c r="AN50" s="32">
        <v>7</v>
      </c>
      <c r="AO50" s="32">
        <v>7</v>
      </c>
      <c r="AP50" s="91">
        <f>SUM(AL50:AO50)</f>
        <v>27</v>
      </c>
      <c r="AR50" s="236">
        <v>48</v>
      </c>
      <c r="AS50" s="236">
        <v>7</v>
      </c>
      <c r="AT50" s="236">
        <v>6</v>
      </c>
      <c r="AU50" s="236">
        <v>7</v>
      </c>
      <c r="AV50" s="236">
        <v>4</v>
      </c>
      <c r="AW50" s="91">
        <v>24</v>
      </c>
      <c r="AY50" s="236">
        <v>48</v>
      </c>
      <c r="AZ50" s="4">
        <v>10</v>
      </c>
      <c r="BA50" s="4">
        <v>5</v>
      </c>
      <c r="BB50" s="4">
        <v>5</v>
      </c>
      <c r="BC50" s="4">
        <v>8</v>
      </c>
      <c r="BD50" s="5">
        <v>28</v>
      </c>
      <c r="BF50" s="236">
        <v>48</v>
      </c>
      <c r="BG50" s="149">
        <v>5</v>
      </c>
      <c r="BH50" s="149">
        <v>5.5</v>
      </c>
      <c r="BI50" s="149">
        <v>10</v>
      </c>
      <c r="BJ50" s="149">
        <v>10</v>
      </c>
      <c r="BK50" s="167">
        <v>30.5</v>
      </c>
      <c r="BM50" s="236">
        <v>48</v>
      </c>
      <c r="BN50" s="236">
        <v>6.5</v>
      </c>
      <c r="BO50" s="236">
        <v>10</v>
      </c>
      <c r="BP50" s="236">
        <v>2</v>
      </c>
      <c r="BQ50" s="236">
        <v>2</v>
      </c>
      <c r="BR50" s="91">
        <f>SUM(BN50:BQ50)</f>
        <v>20.5</v>
      </c>
    </row>
    <row r="51" spans="1:70">
      <c r="A51" s="234"/>
      <c r="B51" s="235">
        <v>49</v>
      </c>
      <c r="C51" s="235">
        <v>9</v>
      </c>
      <c r="D51" s="235">
        <v>9</v>
      </c>
      <c r="E51" s="235">
        <v>7</v>
      </c>
      <c r="F51" s="235">
        <v>10</v>
      </c>
      <c r="G51" s="24">
        <v>35</v>
      </c>
      <c r="I51" s="236">
        <v>49</v>
      </c>
      <c r="J51" s="239">
        <v>10</v>
      </c>
      <c r="K51" s="239">
        <v>10</v>
      </c>
      <c r="L51" s="239">
        <v>3</v>
      </c>
      <c r="M51" s="239">
        <v>10</v>
      </c>
      <c r="N51" s="91">
        <f t="shared" si="3"/>
        <v>33</v>
      </c>
      <c r="P51" s="236">
        <v>49</v>
      </c>
      <c r="Q51" s="4">
        <v>9</v>
      </c>
      <c r="R51" s="4">
        <v>10</v>
      </c>
      <c r="S51" s="4">
        <v>2</v>
      </c>
      <c r="T51" s="4">
        <v>8</v>
      </c>
      <c r="U51" s="5">
        <v>29</v>
      </c>
      <c r="W51" s="236">
        <v>49</v>
      </c>
      <c r="X51" s="236">
        <v>10</v>
      </c>
      <c r="Y51" s="236">
        <v>8.5</v>
      </c>
      <c r="Z51" s="236">
        <v>0</v>
      </c>
      <c r="AA51" s="236">
        <v>8</v>
      </c>
      <c r="AB51" s="91">
        <f>SUM(X51:AA51)</f>
        <v>26.5</v>
      </c>
      <c r="AD51" s="236">
        <v>49</v>
      </c>
      <c r="AE51" s="248">
        <v>7</v>
      </c>
      <c r="AF51" s="248">
        <v>3</v>
      </c>
      <c r="AG51" s="248">
        <v>9</v>
      </c>
      <c r="AH51" s="248">
        <v>9</v>
      </c>
      <c r="AI51" s="91">
        <f>SUM(AE51:AH51)</f>
        <v>28</v>
      </c>
      <c r="AK51" s="236">
        <v>49</v>
      </c>
      <c r="AL51" s="32">
        <v>10</v>
      </c>
      <c r="AM51" s="32">
        <v>3</v>
      </c>
      <c r="AN51" s="32">
        <v>7</v>
      </c>
      <c r="AO51" s="32">
        <v>7</v>
      </c>
      <c r="AP51" s="91">
        <f>SUM(AL51:AO51)</f>
        <v>27</v>
      </c>
      <c r="AR51" s="236">
        <v>49</v>
      </c>
      <c r="AS51" s="236">
        <v>9</v>
      </c>
      <c r="AT51" s="236">
        <v>7</v>
      </c>
      <c r="AU51" s="236">
        <v>3</v>
      </c>
      <c r="AV51" s="236">
        <v>5</v>
      </c>
      <c r="AW51" s="91">
        <v>24</v>
      </c>
      <c r="AY51" s="236">
        <v>49</v>
      </c>
      <c r="AZ51" s="4">
        <v>10</v>
      </c>
      <c r="BA51" s="4">
        <v>7</v>
      </c>
      <c r="BB51" s="4">
        <v>5</v>
      </c>
      <c r="BC51" s="4">
        <v>6</v>
      </c>
      <c r="BD51" s="5">
        <v>28</v>
      </c>
      <c r="BF51" s="236">
        <v>49</v>
      </c>
      <c r="BG51" s="149">
        <v>7</v>
      </c>
      <c r="BH51" s="149">
        <v>9.5</v>
      </c>
      <c r="BI51" s="149">
        <v>10</v>
      </c>
      <c r="BJ51" s="149">
        <v>4</v>
      </c>
      <c r="BK51" s="167">
        <v>30.5</v>
      </c>
      <c r="BM51" s="236">
        <v>49</v>
      </c>
      <c r="BN51" s="4">
        <v>6</v>
      </c>
      <c r="BO51" s="4">
        <v>5</v>
      </c>
      <c r="BP51" s="4">
        <v>7</v>
      </c>
      <c r="BQ51" s="4">
        <v>2</v>
      </c>
      <c r="BR51" s="5">
        <v>20</v>
      </c>
    </row>
    <row r="52" spans="1:70">
      <c r="A52" s="234"/>
      <c r="B52" s="235">
        <v>50</v>
      </c>
      <c r="C52" s="235">
        <v>7</v>
      </c>
      <c r="D52" s="235">
        <v>8</v>
      </c>
      <c r="E52" s="235">
        <v>10</v>
      </c>
      <c r="F52" s="235">
        <v>10</v>
      </c>
      <c r="G52" s="24">
        <v>35</v>
      </c>
      <c r="I52" s="236">
        <v>50</v>
      </c>
      <c r="J52" s="239">
        <v>10</v>
      </c>
      <c r="K52" s="239">
        <v>7</v>
      </c>
      <c r="L52" s="239">
        <v>6</v>
      </c>
      <c r="M52" s="239">
        <v>10</v>
      </c>
      <c r="N52" s="91">
        <f t="shared" si="3"/>
        <v>33</v>
      </c>
      <c r="P52" s="236">
        <v>50</v>
      </c>
      <c r="Q52" s="32">
        <v>9</v>
      </c>
      <c r="R52" s="32">
        <v>8</v>
      </c>
      <c r="S52" s="32">
        <v>3</v>
      </c>
      <c r="T52" s="32">
        <v>9</v>
      </c>
      <c r="U52" s="91">
        <f>SUM(Q52:T52)</f>
        <v>29</v>
      </c>
      <c r="W52" s="236">
        <v>50</v>
      </c>
      <c r="X52" s="4">
        <v>10</v>
      </c>
      <c r="Y52" s="4">
        <v>9</v>
      </c>
      <c r="Z52" s="4">
        <v>1</v>
      </c>
      <c r="AA52" s="4">
        <v>6</v>
      </c>
      <c r="AB52" s="5">
        <v>26</v>
      </c>
      <c r="AD52" s="236">
        <v>50</v>
      </c>
      <c r="AE52" s="236">
        <v>8</v>
      </c>
      <c r="AF52" s="236">
        <v>6</v>
      </c>
      <c r="AG52" s="236">
        <v>7</v>
      </c>
      <c r="AH52" s="236">
        <v>7</v>
      </c>
      <c r="AI52" s="91">
        <f>SUM(AE52:AH52)</f>
        <v>28</v>
      </c>
      <c r="AK52" s="236">
        <v>50</v>
      </c>
      <c r="AL52" s="32">
        <v>7</v>
      </c>
      <c r="AM52" s="32">
        <v>5</v>
      </c>
      <c r="AN52" s="32">
        <v>9</v>
      </c>
      <c r="AO52" s="32">
        <v>6</v>
      </c>
      <c r="AP52" s="91">
        <f>SUM(AL52:AO52)</f>
        <v>27</v>
      </c>
      <c r="AR52" s="236">
        <v>50</v>
      </c>
      <c r="AS52" s="244">
        <v>7</v>
      </c>
      <c r="AT52" s="244">
        <v>5</v>
      </c>
      <c r="AU52" s="244">
        <v>6</v>
      </c>
      <c r="AV52" s="244">
        <v>6</v>
      </c>
      <c r="AW52" s="164">
        <v>24</v>
      </c>
      <c r="AY52" s="236">
        <v>50</v>
      </c>
      <c r="AZ52" s="4">
        <v>9</v>
      </c>
      <c r="BA52" s="4">
        <v>7</v>
      </c>
      <c r="BB52" s="4">
        <v>5</v>
      </c>
      <c r="BC52" s="4">
        <v>7</v>
      </c>
      <c r="BD52" s="5">
        <v>28</v>
      </c>
      <c r="BF52" s="236">
        <v>50</v>
      </c>
      <c r="BG52" s="10">
        <v>7</v>
      </c>
      <c r="BH52" s="10">
        <v>4</v>
      </c>
      <c r="BI52" s="10">
        <v>9</v>
      </c>
      <c r="BJ52" s="10">
        <v>10</v>
      </c>
      <c r="BK52" s="5">
        <v>30</v>
      </c>
      <c r="BM52" s="236">
        <v>50</v>
      </c>
      <c r="BN52" s="4">
        <v>5</v>
      </c>
      <c r="BO52" s="4">
        <v>7</v>
      </c>
      <c r="BP52" s="4">
        <v>8</v>
      </c>
      <c r="BQ52" s="4">
        <v>0</v>
      </c>
      <c r="BR52" s="5">
        <v>20</v>
      </c>
    </row>
    <row r="53" spans="1:70">
      <c r="A53" s="234"/>
      <c r="B53" s="235">
        <v>51</v>
      </c>
      <c r="C53" s="235">
        <v>7</v>
      </c>
      <c r="D53" s="235">
        <v>8</v>
      </c>
      <c r="E53" s="235">
        <v>10</v>
      </c>
      <c r="F53" s="235">
        <v>10</v>
      </c>
      <c r="G53" s="24">
        <v>35</v>
      </c>
      <c r="I53" s="236">
        <v>51</v>
      </c>
      <c r="J53" s="239">
        <v>9</v>
      </c>
      <c r="K53" s="239">
        <v>6</v>
      </c>
      <c r="L53" s="239">
        <v>8</v>
      </c>
      <c r="M53" s="239">
        <v>10</v>
      </c>
      <c r="N53" s="91">
        <f t="shared" si="3"/>
        <v>33</v>
      </c>
      <c r="P53" s="236">
        <v>51</v>
      </c>
      <c r="Q53" s="241">
        <v>9</v>
      </c>
      <c r="R53" s="241">
        <v>10</v>
      </c>
      <c r="S53" s="241">
        <v>1</v>
      </c>
      <c r="T53" s="241">
        <v>9</v>
      </c>
      <c r="U53" s="157">
        <v>29</v>
      </c>
      <c r="W53" s="236">
        <v>51</v>
      </c>
      <c r="X53" s="242">
        <v>10</v>
      </c>
      <c r="Y53" s="242">
        <v>9</v>
      </c>
      <c r="Z53" s="242">
        <v>0</v>
      </c>
      <c r="AA53" s="242">
        <v>7</v>
      </c>
      <c r="AB53" s="91">
        <f>SUM(X53:AA53)</f>
        <v>26</v>
      </c>
      <c r="AD53" s="236">
        <v>51</v>
      </c>
      <c r="AE53" s="4">
        <v>10</v>
      </c>
      <c r="AF53" s="4">
        <v>2</v>
      </c>
      <c r="AG53" s="4">
        <v>7</v>
      </c>
      <c r="AH53" s="4">
        <v>8</v>
      </c>
      <c r="AI53" s="5">
        <v>27</v>
      </c>
      <c r="AK53" s="236">
        <v>51</v>
      </c>
      <c r="AL53" s="100">
        <v>10</v>
      </c>
      <c r="AM53" s="100">
        <v>6</v>
      </c>
      <c r="AN53" s="100">
        <v>4</v>
      </c>
      <c r="AO53" s="100">
        <v>7</v>
      </c>
      <c r="AP53" s="101">
        <v>27</v>
      </c>
      <c r="AR53" s="236">
        <v>51</v>
      </c>
      <c r="AS53" s="236">
        <v>6</v>
      </c>
      <c r="AT53" s="236">
        <v>5</v>
      </c>
      <c r="AU53" s="236">
        <v>7</v>
      </c>
      <c r="AV53" s="236">
        <v>6</v>
      </c>
      <c r="AW53" s="91">
        <f>SUM(AS53:AV53)</f>
        <v>24</v>
      </c>
      <c r="AY53" s="236">
        <v>51</v>
      </c>
      <c r="AZ53" s="242">
        <v>9</v>
      </c>
      <c r="BA53" s="242">
        <v>6</v>
      </c>
      <c r="BB53" s="242">
        <v>6</v>
      </c>
      <c r="BC53" s="242">
        <v>7</v>
      </c>
      <c r="BD53" s="91">
        <f>SUM(AZ53:BC53)</f>
        <v>28</v>
      </c>
      <c r="BF53" s="236">
        <v>51</v>
      </c>
      <c r="BG53" s="32">
        <v>10</v>
      </c>
      <c r="BH53" s="32">
        <v>10</v>
      </c>
      <c r="BI53" s="32">
        <v>6</v>
      </c>
      <c r="BJ53" s="32">
        <v>4</v>
      </c>
      <c r="BK53" s="91">
        <f>SUM(BG53:BJ53)</f>
        <v>30</v>
      </c>
      <c r="BM53" s="236">
        <v>51</v>
      </c>
      <c r="BN53" s="4">
        <v>4</v>
      </c>
      <c r="BO53" s="4">
        <v>7</v>
      </c>
      <c r="BP53" s="4">
        <v>2</v>
      </c>
      <c r="BQ53" s="4">
        <v>7</v>
      </c>
      <c r="BR53" s="5">
        <v>20</v>
      </c>
    </row>
    <row r="54" spans="1:70">
      <c r="A54" s="234"/>
      <c r="B54" s="235">
        <v>52</v>
      </c>
      <c r="C54" s="235">
        <v>8</v>
      </c>
      <c r="D54" s="235">
        <v>10</v>
      </c>
      <c r="E54" s="235">
        <v>10</v>
      </c>
      <c r="F54" s="235">
        <v>7</v>
      </c>
      <c r="G54" s="24">
        <v>35</v>
      </c>
      <c r="I54" s="236">
        <v>52</v>
      </c>
      <c r="J54" s="32">
        <v>10</v>
      </c>
      <c r="K54" s="32">
        <v>9</v>
      </c>
      <c r="L54" s="32">
        <v>9</v>
      </c>
      <c r="M54" s="32">
        <v>5</v>
      </c>
      <c r="N54" s="91">
        <f t="shared" si="3"/>
        <v>33</v>
      </c>
      <c r="P54" s="236">
        <v>52</v>
      </c>
      <c r="Q54" s="236">
        <v>10</v>
      </c>
      <c r="R54" s="236">
        <v>10</v>
      </c>
      <c r="S54" s="236">
        <v>3</v>
      </c>
      <c r="T54" s="236">
        <v>6</v>
      </c>
      <c r="U54" s="91">
        <f>SUM(Q54:T54)</f>
        <v>29</v>
      </c>
      <c r="W54" s="236">
        <v>52</v>
      </c>
      <c r="X54" s="242">
        <v>10</v>
      </c>
      <c r="Y54" s="242">
        <v>9</v>
      </c>
      <c r="Z54" s="242">
        <v>0</v>
      </c>
      <c r="AA54" s="242">
        <v>7</v>
      </c>
      <c r="AB54" s="91">
        <f>SUM(X54:AA54)</f>
        <v>26</v>
      </c>
      <c r="AD54" s="236">
        <v>52</v>
      </c>
      <c r="AE54" s="4">
        <v>8</v>
      </c>
      <c r="AF54" s="4">
        <v>1</v>
      </c>
      <c r="AG54" s="4">
        <v>10</v>
      </c>
      <c r="AH54" s="4">
        <v>8</v>
      </c>
      <c r="AI54" s="5">
        <v>27</v>
      </c>
      <c r="AK54" s="236">
        <v>52</v>
      </c>
      <c r="AL54" s="236">
        <v>8</v>
      </c>
      <c r="AM54" s="236">
        <v>10</v>
      </c>
      <c r="AN54" s="236">
        <v>1</v>
      </c>
      <c r="AO54" s="236">
        <v>8</v>
      </c>
      <c r="AP54" s="91">
        <v>27</v>
      </c>
      <c r="AR54" s="236">
        <v>52</v>
      </c>
      <c r="AS54" s="242">
        <v>6</v>
      </c>
      <c r="AT54" s="242">
        <v>6</v>
      </c>
      <c r="AU54" s="242">
        <v>10</v>
      </c>
      <c r="AV54" s="242">
        <v>1.5</v>
      </c>
      <c r="AW54" s="91">
        <f>SUM(AS54:AV54)</f>
        <v>23.5</v>
      </c>
      <c r="AY54" s="236">
        <v>52</v>
      </c>
      <c r="AZ54" s="32">
        <v>10</v>
      </c>
      <c r="BA54" s="32">
        <v>10</v>
      </c>
      <c r="BB54" s="32">
        <v>0</v>
      </c>
      <c r="BC54" s="32">
        <v>8</v>
      </c>
      <c r="BD54" s="91">
        <f>SUM(AZ54:BC54)</f>
        <v>28</v>
      </c>
      <c r="BF54" s="236">
        <v>52</v>
      </c>
      <c r="BG54" s="246">
        <v>10</v>
      </c>
      <c r="BH54" s="246">
        <v>8</v>
      </c>
      <c r="BI54" s="246">
        <v>10</v>
      </c>
      <c r="BJ54" s="246">
        <v>2</v>
      </c>
      <c r="BK54" s="102">
        <v>30</v>
      </c>
      <c r="BM54" s="236">
        <v>52</v>
      </c>
      <c r="BN54" s="4">
        <v>5</v>
      </c>
      <c r="BO54" s="4">
        <v>10</v>
      </c>
      <c r="BP54" s="4">
        <v>4</v>
      </c>
      <c r="BQ54" s="4">
        <v>1</v>
      </c>
      <c r="BR54" s="5">
        <v>20</v>
      </c>
    </row>
    <row r="55" spans="1:70">
      <c r="A55" s="234"/>
      <c r="B55" s="235">
        <v>53</v>
      </c>
      <c r="C55" s="235">
        <v>10</v>
      </c>
      <c r="D55" s="235">
        <v>8</v>
      </c>
      <c r="E55" s="235">
        <v>9</v>
      </c>
      <c r="F55" s="235">
        <v>8</v>
      </c>
      <c r="G55" s="24">
        <v>35</v>
      </c>
      <c r="I55" s="236">
        <v>53</v>
      </c>
      <c r="J55" s="237">
        <v>10</v>
      </c>
      <c r="K55" s="237">
        <v>8</v>
      </c>
      <c r="L55" s="237">
        <v>5</v>
      </c>
      <c r="M55" s="237">
        <v>10</v>
      </c>
      <c r="N55" s="99">
        <v>33</v>
      </c>
      <c r="P55" s="236">
        <v>53</v>
      </c>
      <c r="Q55" s="32">
        <v>9</v>
      </c>
      <c r="R55" s="32">
        <v>9</v>
      </c>
      <c r="S55" s="32">
        <v>0</v>
      </c>
      <c r="T55" s="32">
        <v>10</v>
      </c>
      <c r="U55" s="91">
        <f>SUM(Q55:T55)</f>
        <v>28</v>
      </c>
      <c r="W55" s="236">
        <v>53</v>
      </c>
      <c r="X55" s="242">
        <v>10</v>
      </c>
      <c r="Y55" s="242">
        <v>9</v>
      </c>
      <c r="Z55" s="242">
        <v>0</v>
      </c>
      <c r="AA55" s="242">
        <v>7</v>
      </c>
      <c r="AB55" s="91">
        <f>SUM(X55:AA55)</f>
        <v>26</v>
      </c>
      <c r="AD55" s="236">
        <v>53</v>
      </c>
      <c r="AE55" s="4">
        <v>7</v>
      </c>
      <c r="AF55" s="4">
        <v>1</v>
      </c>
      <c r="AG55" s="4">
        <v>9</v>
      </c>
      <c r="AH55" s="4">
        <v>10</v>
      </c>
      <c r="AI55" s="5">
        <v>27</v>
      </c>
      <c r="AK55" s="236">
        <v>53</v>
      </c>
      <c r="AL55" s="240">
        <v>7</v>
      </c>
      <c r="AM55" s="240">
        <v>6</v>
      </c>
      <c r="AN55" s="240">
        <v>7</v>
      </c>
      <c r="AO55" s="240">
        <v>7</v>
      </c>
      <c r="AP55" s="163">
        <v>27</v>
      </c>
      <c r="AR55" s="236">
        <v>53</v>
      </c>
      <c r="AS55" s="4">
        <v>8</v>
      </c>
      <c r="AT55" s="4">
        <v>10</v>
      </c>
      <c r="AU55" s="4">
        <v>4</v>
      </c>
      <c r="AV55" s="4">
        <v>1</v>
      </c>
      <c r="AW55" s="5">
        <v>23</v>
      </c>
      <c r="AY55" s="236">
        <v>53</v>
      </c>
      <c r="AZ55" s="236">
        <v>8</v>
      </c>
      <c r="BA55" s="236">
        <v>6</v>
      </c>
      <c r="BB55" s="236">
        <v>4</v>
      </c>
      <c r="BC55" s="236">
        <v>10</v>
      </c>
      <c r="BD55" s="91">
        <v>28</v>
      </c>
      <c r="BF55" s="236">
        <v>53</v>
      </c>
      <c r="BG55" s="246">
        <v>8</v>
      </c>
      <c r="BH55" s="246">
        <v>3</v>
      </c>
      <c r="BI55" s="246">
        <v>10</v>
      </c>
      <c r="BJ55" s="246">
        <v>9</v>
      </c>
      <c r="BK55" s="102">
        <v>30</v>
      </c>
      <c r="BM55" s="236">
        <v>53</v>
      </c>
      <c r="BN55" s="244">
        <v>0</v>
      </c>
      <c r="BO55" s="244">
        <v>8</v>
      </c>
      <c r="BP55" s="244">
        <v>10</v>
      </c>
      <c r="BQ55" s="244">
        <v>2</v>
      </c>
      <c r="BR55" s="164">
        <v>20</v>
      </c>
    </row>
    <row r="56" spans="1:70">
      <c r="A56" s="234"/>
      <c r="B56" s="235">
        <v>54</v>
      </c>
      <c r="C56" s="235">
        <v>8</v>
      </c>
      <c r="D56" s="235">
        <v>7</v>
      </c>
      <c r="E56" s="235">
        <v>10</v>
      </c>
      <c r="F56" s="235">
        <v>10</v>
      </c>
      <c r="G56" s="24">
        <v>35</v>
      </c>
      <c r="I56" s="236">
        <v>54</v>
      </c>
      <c r="J56" s="241">
        <v>10</v>
      </c>
      <c r="K56" s="241">
        <v>7</v>
      </c>
      <c r="L56" s="241">
        <v>7</v>
      </c>
      <c r="M56" s="241">
        <v>9</v>
      </c>
      <c r="N56" s="91">
        <f>SUM(J56:M56)</f>
        <v>33</v>
      </c>
      <c r="P56" s="236">
        <v>54</v>
      </c>
      <c r="Q56" s="32">
        <v>9</v>
      </c>
      <c r="R56" s="32">
        <v>10</v>
      </c>
      <c r="S56" s="32">
        <v>3</v>
      </c>
      <c r="T56" s="32">
        <v>6</v>
      </c>
      <c r="U56" s="91">
        <f>SUM(Q56:T56)</f>
        <v>28</v>
      </c>
      <c r="W56" s="236">
        <v>54</v>
      </c>
      <c r="X56" s="32">
        <v>6</v>
      </c>
      <c r="Y56" s="32">
        <v>10</v>
      </c>
      <c r="Z56" s="32">
        <v>0</v>
      </c>
      <c r="AA56" s="32">
        <v>10</v>
      </c>
      <c r="AB56" s="91">
        <f>SUM(X56:AA56)</f>
        <v>26</v>
      </c>
      <c r="AD56" s="236">
        <v>54</v>
      </c>
      <c r="AE56" s="242">
        <v>5</v>
      </c>
      <c r="AF56" s="242">
        <v>2</v>
      </c>
      <c r="AG56" s="242">
        <v>10</v>
      </c>
      <c r="AH56" s="242">
        <v>10</v>
      </c>
      <c r="AI56" s="91">
        <f>SUM(AE56:AH56)</f>
        <v>27</v>
      </c>
      <c r="AK56" s="236">
        <v>54</v>
      </c>
      <c r="AL56" s="240">
        <v>7</v>
      </c>
      <c r="AM56" s="240">
        <v>4</v>
      </c>
      <c r="AN56" s="240">
        <v>7</v>
      </c>
      <c r="AO56" s="240">
        <v>9</v>
      </c>
      <c r="AP56" s="163">
        <v>27</v>
      </c>
      <c r="AR56" s="236">
        <v>54</v>
      </c>
      <c r="AS56" s="4">
        <v>6</v>
      </c>
      <c r="AT56" s="4">
        <v>7</v>
      </c>
      <c r="AU56" s="4">
        <v>5</v>
      </c>
      <c r="AV56" s="4">
        <v>5</v>
      </c>
      <c r="AW56" s="5">
        <v>23</v>
      </c>
      <c r="AY56" s="236">
        <v>54</v>
      </c>
      <c r="AZ56" s="236">
        <v>8</v>
      </c>
      <c r="BA56" s="236">
        <v>5</v>
      </c>
      <c r="BB56" s="236">
        <v>6</v>
      </c>
      <c r="BC56" s="236">
        <v>9</v>
      </c>
      <c r="BD56" s="91">
        <f>SUM(AZ56:BC56)</f>
        <v>28</v>
      </c>
      <c r="BF56" s="236">
        <v>54</v>
      </c>
      <c r="BG56" s="236">
        <v>10</v>
      </c>
      <c r="BH56" s="236">
        <v>9</v>
      </c>
      <c r="BI56" s="236">
        <v>3</v>
      </c>
      <c r="BJ56" s="236">
        <v>8</v>
      </c>
      <c r="BK56" s="91">
        <v>30</v>
      </c>
      <c r="BM56" s="236">
        <v>54</v>
      </c>
      <c r="BN56" s="241">
        <v>6</v>
      </c>
      <c r="BO56" s="241">
        <v>4</v>
      </c>
      <c r="BP56" s="241">
        <v>5</v>
      </c>
      <c r="BQ56" s="241">
        <v>5</v>
      </c>
      <c r="BR56" s="157">
        <v>20</v>
      </c>
    </row>
    <row r="57" spans="1:70">
      <c r="A57" s="234"/>
      <c r="B57" s="235">
        <v>55</v>
      </c>
      <c r="C57" s="235">
        <v>8</v>
      </c>
      <c r="D57" s="235">
        <v>7</v>
      </c>
      <c r="E57" s="235">
        <v>10</v>
      </c>
      <c r="F57" s="235">
        <v>10</v>
      </c>
      <c r="G57" s="24">
        <v>35</v>
      </c>
      <c r="I57" s="236">
        <v>55</v>
      </c>
      <c r="J57" s="239">
        <v>10</v>
      </c>
      <c r="K57" s="239">
        <v>10</v>
      </c>
      <c r="L57" s="239">
        <v>3</v>
      </c>
      <c r="M57" s="239">
        <v>9</v>
      </c>
      <c r="N57" s="91">
        <f>SUM(J57:M57)</f>
        <v>32</v>
      </c>
      <c r="P57" s="236">
        <v>55</v>
      </c>
      <c r="Q57" s="237">
        <v>9</v>
      </c>
      <c r="R57" s="237">
        <v>9</v>
      </c>
      <c r="S57" s="237">
        <v>3</v>
      </c>
      <c r="T57" s="237">
        <v>7</v>
      </c>
      <c r="U57" s="99">
        <v>28</v>
      </c>
      <c r="W57" s="236">
        <v>55</v>
      </c>
      <c r="X57" s="237">
        <v>9</v>
      </c>
      <c r="Y57" s="237">
        <v>10</v>
      </c>
      <c r="Z57" s="237">
        <v>0</v>
      </c>
      <c r="AA57" s="237">
        <v>7</v>
      </c>
      <c r="AB57" s="99">
        <v>26</v>
      </c>
      <c r="AD57" s="236">
        <v>55</v>
      </c>
      <c r="AE57" s="32">
        <v>6</v>
      </c>
      <c r="AF57" s="32">
        <v>7</v>
      </c>
      <c r="AG57" s="32">
        <v>9</v>
      </c>
      <c r="AH57" s="32">
        <v>5</v>
      </c>
      <c r="AI57" s="91">
        <f>SUM(AE57:AH57)</f>
        <v>27</v>
      </c>
      <c r="AK57" s="236">
        <v>55</v>
      </c>
      <c r="AL57" s="241">
        <v>10</v>
      </c>
      <c r="AM57" s="241">
        <v>6</v>
      </c>
      <c r="AN57" s="241">
        <v>4</v>
      </c>
      <c r="AO57" s="241">
        <v>7</v>
      </c>
      <c r="AP57" s="157">
        <v>27</v>
      </c>
      <c r="AR57" s="236">
        <v>55</v>
      </c>
      <c r="AS57" s="121">
        <v>7</v>
      </c>
      <c r="AT57" s="121">
        <v>6</v>
      </c>
      <c r="AU57" s="121">
        <v>2</v>
      </c>
      <c r="AV57" s="121">
        <v>8</v>
      </c>
      <c r="AW57" s="122">
        <v>23</v>
      </c>
      <c r="AY57" s="236">
        <v>55</v>
      </c>
      <c r="AZ57" s="236">
        <v>10</v>
      </c>
      <c r="BA57" s="236">
        <v>7</v>
      </c>
      <c r="BB57" s="236">
        <v>3</v>
      </c>
      <c r="BC57" s="236">
        <v>8</v>
      </c>
      <c r="BD57" s="91">
        <f>SUM(AZ57:BC57)</f>
        <v>28</v>
      </c>
      <c r="BF57" s="236">
        <v>55</v>
      </c>
      <c r="BG57" s="236">
        <v>10</v>
      </c>
      <c r="BH57" s="236">
        <v>10</v>
      </c>
      <c r="BI57" s="236">
        <v>8</v>
      </c>
      <c r="BJ57" s="236">
        <v>2</v>
      </c>
      <c r="BK57" s="91">
        <v>30</v>
      </c>
      <c r="BM57" s="236">
        <v>55</v>
      </c>
      <c r="BN57" s="241">
        <v>7</v>
      </c>
      <c r="BO57" s="241">
        <v>10</v>
      </c>
      <c r="BP57" s="241">
        <v>0</v>
      </c>
      <c r="BQ57" s="241">
        <v>3</v>
      </c>
      <c r="BR57" s="157">
        <v>20</v>
      </c>
    </row>
    <row r="58" spans="1:70">
      <c r="A58" s="234"/>
      <c r="B58" s="235">
        <v>56</v>
      </c>
      <c r="C58" s="235">
        <v>8</v>
      </c>
      <c r="D58" s="235">
        <v>7</v>
      </c>
      <c r="E58" s="235">
        <v>10</v>
      </c>
      <c r="F58" s="235">
        <v>10</v>
      </c>
      <c r="G58" s="24">
        <v>35</v>
      </c>
      <c r="I58" s="236">
        <v>56</v>
      </c>
      <c r="J58" s="239">
        <v>10</v>
      </c>
      <c r="K58" s="239">
        <v>9</v>
      </c>
      <c r="L58" s="239">
        <v>3</v>
      </c>
      <c r="M58" s="239">
        <v>10</v>
      </c>
      <c r="N58" s="91">
        <f>SUM(J58:M58)</f>
        <v>32</v>
      </c>
      <c r="P58" s="236">
        <v>56</v>
      </c>
      <c r="Q58" s="236">
        <v>10</v>
      </c>
      <c r="R58" s="236">
        <v>10</v>
      </c>
      <c r="S58" s="236">
        <v>3</v>
      </c>
      <c r="T58" s="236">
        <v>5</v>
      </c>
      <c r="U58" s="91">
        <f>SUM(Q58:T58)</f>
        <v>28</v>
      </c>
      <c r="W58" s="236">
        <v>56</v>
      </c>
      <c r="X58" s="121">
        <v>10</v>
      </c>
      <c r="Y58" s="121">
        <v>3</v>
      </c>
      <c r="Z58" s="121">
        <v>4</v>
      </c>
      <c r="AA58" s="121">
        <v>9</v>
      </c>
      <c r="AB58" s="122">
        <v>26</v>
      </c>
      <c r="AD58" s="236">
        <v>56</v>
      </c>
      <c r="AE58" s="121">
        <v>10</v>
      </c>
      <c r="AF58" s="121">
        <v>1</v>
      </c>
      <c r="AG58" s="121">
        <v>8</v>
      </c>
      <c r="AH58" s="121">
        <v>8</v>
      </c>
      <c r="AI58" s="122">
        <v>27</v>
      </c>
      <c r="AK58" s="236">
        <v>56</v>
      </c>
      <c r="AL58" s="32">
        <v>6</v>
      </c>
      <c r="AM58" s="32">
        <v>5.5</v>
      </c>
      <c r="AN58" s="32">
        <v>7</v>
      </c>
      <c r="AO58" s="32">
        <v>8</v>
      </c>
      <c r="AP58" s="91">
        <f>SUM(AL58:AO58)</f>
        <v>26.5</v>
      </c>
      <c r="AR58" s="236">
        <v>56</v>
      </c>
      <c r="AS58" s="236">
        <v>8</v>
      </c>
      <c r="AT58" s="236">
        <v>7</v>
      </c>
      <c r="AU58" s="236">
        <v>4</v>
      </c>
      <c r="AV58" s="236">
        <v>4</v>
      </c>
      <c r="AW58" s="91">
        <v>23</v>
      </c>
      <c r="AY58" s="236">
        <v>56</v>
      </c>
      <c r="AZ58" s="235">
        <v>10</v>
      </c>
      <c r="BA58" s="235">
        <v>9</v>
      </c>
      <c r="BB58" s="235">
        <v>2</v>
      </c>
      <c r="BC58" s="235">
        <v>7</v>
      </c>
      <c r="BD58" s="24">
        <f>SUM(AZ58:BC58)</f>
        <v>28</v>
      </c>
      <c r="BF58" s="236">
        <v>56</v>
      </c>
      <c r="BG58" s="149">
        <v>7</v>
      </c>
      <c r="BH58" s="149">
        <v>9</v>
      </c>
      <c r="BI58" s="149">
        <v>9.5</v>
      </c>
      <c r="BJ58" s="149">
        <v>4</v>
      </c>
      <c r="BK58" s="167">
        <v>29.5</v>
      </c>
      <c r="BM58" s="236">
        <v>56</v>
      </c>
      <c r="BN58" s="236">
        <v>9</v>
      </c>
      <c r="BO58" s="236">
        <v>6</v>
      </c>
      <c r="BP58" s="236">
        <v>5</v>
      </c>
      <c r="BQ58" s="236">
        <v>0</v>
      </c>
      <c r="BR58" s="91">
        <f>SUM(BN58:BQ58)</f>
        <v>20</v>
      </c>
    </row>
    <row r="59" spans="1:70">
      <c r="A59" s="234"/>
      <c r="B59" s="235">
        <v>57</v>
      </c>
      <c r="C59" s="235">
        <v>9</v>
      </c>
      <c r="D59" s="235">
        <v>8</v>
      </c>
      <c r="E59" s="235">
        <v>10</v>
      </c>
      <c r="F59" s="235">
        <v>8</v>
      </c>
      <c r="G59" s="24">
        <v>35</v>
      </c>
      <c r="I59" s="236">
        <v>57</v>
      </c>
      <c r="J59" s="237">
        <v>10</v>
      </c>
      <c r="K59" s="237">
        <v>4</v>
      </c>
      <c r="L59" s="237">
        <v>10</v>
      </c>
      <c r="M59" s="237">
        <v>8</v>
      </c>
      <c r="N59" s="99">
        <v>32</v>
      </c>
      <c r="P59" s="236">
        <v>57</v>
      </c>
      <c r="Q59" s="236">
        <v>10</v>
      </c>
      <c r="R59" s="236">
        <v>10</v>
      </c>
      <c r="S59" s="236">
        <v>2</v>
      </c>
      <c r="T59" s="236">
        <v>6</v>
      </c>
      <c r="U59" s="91">
        <f>SUM(Q59:T59)</f>
        <v>28</v>
      </c>
      <c r="W59" s="236">
        <v>57</v>
      </c>
      <c r="X59" s="248">
        <v>10</v>
      </c>
      <c r="Y59" s="248">
        <v>4</v>
      </c>
      <c r="Z59" s="248">
        <v>4</v>
      </c>
      <c r="AA59" s="248">
        <v>8</v>
      </c>
      <c r="AB59" s="91">
        <f>SUM(X59:AA59)</f>
        <v>26</v>
      </c>
      <c r="AD59" s="236">
        <v>57</v>
      </c>
      <c r="AE59" s="121">
        <v>5</v>
      </c>
      <c r="AF59" s="121">
        <v>4</v>
      </c>
      <c r="AG59" s="121">
        <v>10</v>
      </c>
      <c r="AH59" s="121">
        <v>8</v>
      </c>
      <c r="AI59" s="122">
        <v>27</v>
      </c>
      <c r="AK59" s="236">
        <v>57</v>
      </c>
      <c r="AL59" s="4">
        <v>9</v>
      </c>
      <c r="AM59" s="4">
        <v>7</v>
      </c>
      <c r="AN59" s="4">
        <v>3</v>
      </c>
      <c r="AO59" s="4">
        <v>7</v>
      </c>
      <c r="AP59" s="5">
        <v>26</v>
      </c>
      <c r="AR59" s="236">
        <v>57</v>
      </c>
      <c r="AS59" s="185">
        <v>9</v>
      </c>
      <c r="AT59" s="186">
        <v>3</v>
      </c>
      <c r="AU59" s="185">
        <v>9</v>
      </c>
      <c r="AV59" s="186">
        <v>2</v>
      </c>
      <c r="AW59" s="166">
        <v>23</v>
      </c>
      <c r="AY59" s="236">
        <v>57</v>
      </c>
      <c r="AZ59" s="236">
        <v>9.5</v>
      </c>
      <c r="BA59" s="236">
        <v>7</v>
      </c>
      <c r="BB59" s="236">
        <v>3</v>
      </c>
      <c r="BC59" s="236">
        <v>8</v>
      </c>
      <c r="BD59" s="91">
        <f>SUM(AZ59:BC59)</f>
        <v>27.5</v>
      </c>
      <c r="BF59" s="236">
        <v>57</v>
      </c>
      <c r="BG59" s="236">
        <v>8</v>
      </c>
      <c r="BH59" s="236">
        <v>4.5</v>
      </c>
      <c r="BI59" s="236">
        <v>8</v>
      </c>
      <c r="BJ59" s="236">
        <v>9</v>
      </c>
      <c r="BK59" s="91">
        <f>SUM(BG59:BJ59)</f>
        <v>29.5</v>
      </c>
      <c r="BM59" s="236">
        <v>57</v>
      </c>
      <c r="BN59" s="236">
        <v>7</v>
      </c>
      <c r="BO59" s="236">
        <v>4</v>
      </c>
      <c r="BP59" s="236">
        <v>3</v>
      </c>
      <c r="BQ59" s="236">
        <v>5.5</v>
      </c>
      <c r="BR59" s="91">
        <f>SUM(BN59:BQ59)</f>
        <v>19.5</v>
      </c>
    </row>
    <row r="60" spans="1:70">
      <c r="A60" s="234"/>
      <c r="B60" s="235">
        <v>58</v>
      </c>
      <c r="C60" s="235">
        <v>10</v>
      </c>
      <c r="D60" s="235">
        <v>7</v>
      </c>
      <c r="E60" s="235">
        <v>10</v>
      </c>
      <c r="F60" s="235">
        <v>8</v>
      </c>
      <c r="G60" s="24">
        <v>35</v>
      </c>
      <c r="I60" s="236">
        <v>58</v>
      </c>
      <c r="J60" s="236">
        <v>10</v>
      </c>
      <c r="K60" s="236">
        <v>10</v>
      </c>
      <c r="L60" s="236">
        <v>7</v>
      </c>
      <c r="M60" s="236">
        <v>5</v>
      </c>
      <c r="N60" s="91">
        <v>32</v>
      </c>
      <c r="P60" s="236">
        <v>58</v>
      </c>
      <c r="Q60" s="4">
        <v>9.5</v>
      </c>
      <c r="R60" s="4">
        <v>5</v>
      </c>
      <c r="S60" s="4">
        <v>3</v>
      </c>
      <c r="T60" s="4">
        <v>10</v>
      </c>
      <c r="U60" s="5">
        <v>27.5</v>
      </c>
      <c r="W60" s="236">
        <v>58</v>
      </c>
      <c r="X60" s="121">
        <v>10</v>
      </c>
      <c r="Y60" s="121">
        <v>5</v>
      </c>
      <c r="Z60" s="121">
        <v>0</v>
      </c>
      <c r="AA60" s="121">
        <v>10</v>
      </c>
      <c r="AB60" s="122">
        <v>25</v>
      </c>
      <c r="AD60" s="236">
        <v>58</v>
      </c>
      <c r="AE60" s="236">
        <v>6</v>
      </c>
      <c r="AF60" s="236">
        <v>1</v>
      </c>
      <c r="AG60" s="236">
        <v>10</v>
      </c>
      <c r="AH60" s="236">
        <v>10</v>
      </c>
      <c r="AI60" s="91">
        <v>27</v>
      </c>
      <c r="AK60" s="236">
        <v>58</v>
      </c>
      <c r="AL60" s="4">
        <v>8</v>
      </c>
      <c r="AM60" s="4">
        <v>7</v>
      </c>
      <c r="AN60" s="4">
        <v>4</v>
      </c>
      <c r="AO60" s="4">
        <v>7</v>
      </c>
      <c r="AP60" s="5">
        <v>26</v>
      </c>
      <c r="AR60" s="236">
        <v>58</v>
      </c>
      <c r="AS60" s="241">
        <v>10</v>
      </c>
      <c r="AT60" s="241">
        <v>8</v>
      </c>
      <c r="AU60" s="241">
        <v>0</v>
      </c>
      <c r="AV60" s="241">
        <v>5</v>
      </c>
      <c r="AW60" s="157">
        <v>23</v>
      </c>
      <c r="AY60" s="236">
        <v>58</v>
      </c>
      <c r="AZ60" s="4">
        <v>10</v>
      </c>
      <c r="BA60" s="4">
        <v>5</v>
      </c>
      <c r="BB60" s="4">
        <v>5</v>
      </c>
      <c r="BC60" s="4">
        <v>7</v>
      </c>
      <c r="BD60" s="5">
        <v>27</v>
      </c>
      <c r="BF60" s="236">
        <v>58</v>
      </c>
      <c r="BG60" s="4">
        <v>2</v>
      </c>
      <c r="BH60" s="4">
        <v>10</v>
      </c>
      <c r="BI60" s="4">
        <v>7</v>
      </c>
      <c r="BJ60" s="4">
        <v>10</v>
      </c>
      <c r="BK60" s="5">
        <v>29</v>
      </c>
      <c r="BM60" s="236">
        <v>58</v>
      </c>
      <c r="BN60" s="240">
        <v>4</v>
      </c>
      <c r="BO60" s="240">
        <v>7.5</v>
      </c>
      <c r="BP60" s="240">
        <v>7</v>
      </c>
      <c r="BQ60" s="240">
        <v>1</v>
      </c>
      <c r="BR60" s="163">
        <v>19.5</v>
      </c>
    </row>
    <row r="61" spans="1:70">
      <c r="A61" s="234"/>
      <c r="B61" s="235">
        <v>59</v>
      </c>
      <c r="C61" s="235">
        <v>10</v>
      </c>
      <c r="D61" s="235">
        <v>5</v>
      </c>
      <c r="E61" s="235">
        <v>10</v>
      </c>
      <c r="F61" s="235">
        <v>10</v>
      </c>
      <c r="G61" s="24">
        <v>35</v>
      </c>
      <c r="I61" s="236">
        <v>59</v>
      </c>
      <c r="J61" s="236">
        <v>10</v>
      </c>
      <c r="K61" s="236">
        <v>9.5</v>
      </c>
      <c r="L61" s="236">
        <v>5</v>
      </c>
      <c r="M61" s="236">
        <v>7.5</v>
      </c>
      <c r="N61" s="91">
        <v>32</v>
      </c>
      <c r="P61" s="236">
        <v>59</v>
      </c>
      <c r="Q61" s="4">
        <v>7</v>
      </c>
      <c r="R61" s="4">
        <v>10</v>
      </c>
      <c r="S61" s="4">
        <v>0</v>
      </c>
      <c r="T61" s="4">
        <v>10</v>
      </c>
      <c r="U61" s="5">
        <v>27</v>
      </c>
      <c r="W61" s="236">
        <v>59</v>
      </c>
      <c r="X61" s="236">
        <v>10</v>
      </c>
      <c r="Y61" s="236">
        <v>6.5</v>
      </c>
      <c r="Z61" s="236">
        <v>0</v>
      </c>
      <c r="AA61" s="236">
        <v>8</v>
      </c>
      <c r="AB61" s="91">
        <f>SUM(X61:AA61)</f>
        <v>24.5</v>
      </c>
      <c r="AD61" s="236">
        <v>59</v>
      </c>
      <c r="AE61" s="241">
        <v>10</v>
      </c>
      <c r="AF61" s="241">
        <v>1</v>
      </c>
      <c r="AG61" s="241">
        <v>7</v>
      </c>
      <c r="AH61" s="241">
        <v>9</v>
      </c>
      <c r="AI61" s="157">
        <v>27</v>
      </c>
      <c r="AK61" s="236">
        <v>59</v>
      </c>
      <c r="AL61" s="242">
        <v>10</v>
      </c>
      <c r="AM61" s="242">
        <v>5</v>
      </c>
      <c r="AN61" s="242">
        <v>4</v>
      </c>
      <c r="AO61" s="242">
        <v>7</v>
      </c>
      <c r="AP61" s="91">
        <f>SUM(AL61:AO61)</f>
        <v>26</v>
      </c>
      <c r="AR61" s="236">
        <v>59</v>
      </c>
      <c r="AS61" s="236">
        <v>6</v>
      </c>
      <c r="AT61" s="236">
        <v>5</v>
      </c>
      <c r="AU61" s="236">
        <v>4</v>
      </c>
      <c r="AV61" s="236">
        <v>8</v>
      </c>
      <c r="AW61" s="91">
        <f>SUM(AS61:AV61)</f>
        <v>23</v>
      </c>
      <c r="AY61" s="236">
        <v>59</v>
      </c>
      <c r="AZ61" s="242">
        <v>6</v>
      </c>
      <c r="BA61" s="242">
        <v>6</v>
      </c>
      <c r="BB61" s="242">
        <v>5</v>
      </c>
      <c r="BC61" s="242">
        <v>10</v>
      </c>
      <c r="BD61" s="91">
        <f>SUM(AZ61:BC61)</f>
        <v>27</v>
      </c>
      <c r="BF61" s="236">
        <v>59</v>
      </c>
      <c r="BG61" s="4">
        <v>8</v>
      </c>
      <c r="BH61" s="4">
        <v>10</v>
      </c>
      <c r="BI61" s="4">
        <v>7</v>
      </c>
      <c r="BJ61" s="4">
        <v>4</v>
      </c>
      <c r="BK61" s="5">
        <v>29</v>
      </c>
      <c r="BM61" s="236">
        <v>59</v>
      </c>
      <c r="BN61" s="149">
        <v>5</v>
      </c>
      <c r="BO61" s="149">
        <v>4.5</v>
      </c>
      <c r="BP61" s="150">
        <v>9</v>
      </c>
      <c r="BQ61" s="149">
        <v>1</v>
      </c>
      <c r="BR61" s="167">
        <v>19.5</v>
      </c>
    </row>
    <row r="62" spans="1:70">
      <c r="A62" s="234"/>
      <c r="B62" s="235">
        <v>60</v>
      </c>
      <c r="C62" s="235">
        <v>10</v>
      </c>
      <c r="D62" s="235">
        <v>5</v>
      </c>
      <c r="E62" s="235">
        <v>10</v>
      </c>
      <c r="F62" s="235">
        <v>10</v>
      </c>
      <c r="G62" s="24">
        <v>35</v>
      </c>
      <c r="I62" s="236">
        <v>60</v>
      </c>
      <c r="J62" s="236">
        <v>10</v>
      </c>
      <c r="K62" s="236">
        <v>10</v>
      </c>
      <c r="L62" s="236">
        <v>9</v>
      </c>
      <c r="M62" s="236">
        <v>3</v>
      </c>
      <c r="N62" s="91">
        <v>32</v>
      </c>
      <c r="P62" s="236">
        <v>60</v>
      </c>
      <c r="Q62" s="32">
        <v>6</v>
      </c>
      <c r="R62" s="32">
        <v>10</v>
      </c>
      <c r="S62" s="32">
        <v>10</v>
      </c>
      <c r="T62" s="32">
        <v>1</v>
      </c>
      <c r="U62" s="91">
        <f>SUM(Q62:T62)</f>
        <v>27</v>
      </c>
      <c r="W62" s="236">
        <v>60</v>
      </c>
      <c r="X62" s="4">
        <v>10</v>
      </c>
      <c r="Y62" s="4">
        <v>1</v>
      </c>
      <c r="Z62" s="4">
        <v>3</v>
      </c>
      <c r="AA62" s="4">
        <v>10</v>
      </c>
      <c r="AB62" s="5">
        <v>24</v>
      </c>
      <c r="AD62" s="236">
        <v>60</v>
      </c>
      <c r="AE62" s="236">
        <v>5</v>
      </c>
      <c r="AF62" s="236">
        <v>1.5</v>
      </c>
      <c r="AG62" s="236">
        <v>10</v>
      </c>
      <c r="AH62" s="236">
        <v>10</v>
      </c>
      <c r="AI62" s="91">
        <f>SUM(AE62:AH62)</f>
        <v>26.5</v>
      </c>
      <c r="AK62" s="236">
        <v>60</v>
      </c>
      <c r="AL62" s="32">
        <v>8</v>
      </c>
      <c r="AM62" s="32">
        <v>8</v>
      </c>
      <c r="AN62" s="32">
        <v>4</v>
      </c>
      <c r="AO62" s="32">
        <v>6</v>
      </c>
      <c r="AP62" s="91">
        <f>SUM(AL62:AO62)</f>
        <v>26</v>
      </c>
      <c r="AR62" s="236">
        <v>60</v>
      </c>
      <c r="AS62" s="4">
        <v>7</v>
      </c>
      <c r="AT62" s="4">
        <v>4</v>
      </c>
      <c r="AU62" s="4">
        <v>6</v>
      </c>
      <c r="AV62" s="4">
        <v>5</v>
      </c>
      <c r="AW62" s="5">
        <v>22</v>
      </c>
      <c r="AY62" s="236">
        <v>60</v>
      </c>
      <c r="AZ62" s="32">
        <v>9</v>
      </c>
      <c r="BA62" s="32">
        <v>8</v>
      </c>
      <c r="BB62" s="32">
        <v>0</v>
      </c>
      <c r="BC62" s="32">
        <v>10</v>
      </c>
      <c r="BD62" s="91">
        <f>SUM(AZ62:BC62)</f>
        <v>27</v>
      </c>
      <c r="BF62" s="236">
        <v>60</v>
      </c>
      <c r="BG62" s="238">
        <v>8</v>
      </c>
      <c r="BH62" s="238">
        <v>9</v>
      </c>
      <c r="BI62" s="238">
        <v>9</v>
      </c>
      <c r="BJ62" s="238">
        <v>3</v>
      </c>
      <c r="BK62" s="162">
        <v>29</v>
      </c>
      <c r="BM62" s="236">
        <v>60</v>
      </c>
      <c r="BN62" s="10">
        <v>5</v>
      </c>
      <c r="BO62" s="10">
        <v>5</v>
      </c>
      <c r="BP62" s="10">
        <v>5</v>
      </c>
      <c r="BQ62" s="10">
        <v>4</v>
      </c>
      <c r="BR62" s="5">
        <v>19</v>
      </c>
    </row>
    <row r="63" spans="1:70">
      <c r="A63" s="234"/>
      <c r="B63" s="235">
        <v>61</v>
      </c>
      <c r="C63" s="235">
        <v>8.5</v>
      </c>
      <c r="D63" s="235">
        <v>8</v>
      </c>
      <c r="E63" s="235">
        <v>8</v>
      </c>
      <c r="F63" s="235">
        <v>10</v>
      </c>
      <c r="G63" s="24">
        <v>34.5</v>
      </c>
      <c r="I63" s="236">
        <v>61</v>
      </c>
      <c r="J63" s="236">
        <v>8</v>
      </c>
      <c r="K63" s="236">
        <v>10</v>
      </c>
      <c r="L63" s="236">
        <v>5</v>
      </c>
      <c r="M63" s="236">
        <v>9</v>
      </c>
      <c r="N63" s="91">
        <v>32</v>
      </c>
      <c r="P63" s="236">
        <v>61</v>
      </c>
      <c r="Q63" s="32">
        <v>9</v>
      </c>
      <c r="R63" s="32">
        <v>10</v>
      </c>
      <c r="S63" s="32">
        <v>3</v>
      </c>
      <c r="T63" s="32">
        <v>5</v>
      </c>
      <c r="U63" s="91">
        <f>SUM(Q63:T63)</f>
        <v>27</v>
      </c>
      <c r="W63" s="236">
        <v>61</v>
      </c>
      <c r="X63" s="4">
        <v>10</v>
      </c>
      <c r="Y63" s="4">
        <v>10</v>
      </c>
      <c r="Z63" s="4">
        <v>0</v>
      </c>
      <c r="AA63" s="4">
        <v>4</v>
      </c>
      <c r="AB63" s="5">
        <v>24</v>
      </c>
      <c r="AD63" s="236">
        <v>61</v>
      </c>
      <c r="AE63" s="4">
        <v>0</v>
      </c>
      <c r="AF63" s="4">
        <v>6</v>
      </c>
      <c r="AG63" s="4">
        <v>10</v>
      </c>
      <c r="AH63" s="4">
        <v>10</v>
      </c>
      <c r="AI63" s="5">
        <v>26</v>
      </c>
      <c r="AK63" s="236">
        <v>61</v>
      </c>
      <c r="AL63" s="236">
        <v>10</v>
      </c>
      <c r="AM63" s="236">
        <v>10</v>
      </c>
      <c r="AN63" s="236">
        <v>1</v>
      </c>
      <c r="AO63" s="236">
        <v>5</v>
      </c>
      <c r="AP63" s="91">
        <v>26</v>
      </c>
      <c r="AR63" s="236">
        <v>61</v>
      </c>
      <c r="AS63" s="4">
        <v>4</v>
      </c>
      <c r="AT63" s="4">
        <v>5</v>
      </c>
      <c r="AU63" s="4">
        <v>7</v>
      </c>
      <c r="AV63" s="4">
        <v>6</v>
      </c>
      <c r="AW63" s="5">
        <v>22</v>
      </c>
      <c r="AY63" s="236">
        <v>61</v>
      </c>
      <c r="AZ63" s="236">
        <v>10</v>
      </c>
      <c r="BA63" s="236">
        <v>6</v>
      </c>
      <c r="BB63" s="236">
        <v>1</v>
      </c>
      <c r="BC63" s="236">
        <v>10</v>
      </c>
      <c r="BD63" s="91">
        <v>27</v>
      </c>
      <c r="BF63" s="236">
        <v>61</v>
      </c>
      <c r="BG63" s="236">
        <v>10</v>
      </c>
      <c r="BH63" s="236">
        <v>5</v>
      </c>
      <c r="BI63" s="236">
        <v>10</v>
      </c>
      <c r="BJ63" s="236">
        <v>4</v>
      </c>
      <c r="BK63" s="91">
        <v>29</v>
      </c>
      <c r="BM63" s="236">
        <v>61</v>
      </c>
      <c r="BN63" s="4">
        <v>3</v>
      </c>
      <c r="BO63" s="4">
        <v>5</v>
      </c>
      <c r="BP63" s="4">
        <v>8</v>
      </c>
      <c r="BQ63" s="4">
        <v>3</v>
      </c>
      <c r="BR63" s="5">
        <v>19</v>
      </c>
    </row>
    <row r="64" spans="1:70">
      <c r="A64" s="234"/>
      <c r="B64" s="235">
        <v>62</v>
      </c>
      <c r="C64" s="235">
        <v>8.5</v>
      </c>
      <c r="D64" s="235">
        <v>6</v>
      </c>
      <c r="E64" s="235">
        <v>10</v>
      </c>
      <c r="F64" s="235">
        <v>10</v>
      </c>
      <c r="G64" s="24">
        <v>34.5</v>
      </c>
      <c r="I64" s="236">
        <v>62</v>
      </c>
      <c r="J64" s="241">
        <v>9.5</v>
      </c>
      <c r="K64" s="241">
        <v>6</v>
      </c>
      <c r="L64" s="241">
        <v>6.5</v>
      </c>
      <c r="M64" s="241">
        <v>10</v>
      </c>
      <c r="N64" s="91">
        <f>SUM(J64:M64)</f>
        <v>32</v>
      </c>
      <c r="P64" s="236">
        <v>62</v>
      </c>
      <c r="Q64" s="126">
        <v>10</v>
      </c>
      <c r="R64" s="126">
        <v>10</v>
      </c>
      <c r="S64" s="126">
        <v>4</v>
      </c>
      <c r="T64" s="126">
        <v>3</v>
      </c>
      <c r="U64" s="124">
        <v>27</v>
      </c>
      <c r="W64" s="236">
        <v>62</v>
      </c>
      <c r="X64" s="32">
        <v>7</v>
      </c>
      <c r="Y64" s="32">
        <v>10</v>
      </c>
      <c r="Z64" s="32">
        <v>0</v>
      </c>
      <c r="AA64" s="32">
        <v>7</v>
      </c>
      <c r="AB64" s="91">
        <f>SUM(X64:AA64)</f>
        <v>24</v>
      </c>
      <c r="AD64" s="236">
        <v>62</v>
      </c>
      <c r="AE64" s="4">
        <v>9</v>
      </c>
      <c r="AF64" s="4">
        <v>3</v>
      </c>
      <c r="AG64" s="4">
        <v>4</v>
      </c>
      <c r="AH64" s="4">
        <v>10</v>
      </c>
      <c r="AI64" s="5">
        <v>26</v>
      </c>
      <c r="AK64" s="236">
        <v>62</v>
      </c>
      <c r="AL64" s="241">
        <v>8</v>
      </c>
      <c r="AM64" s="241">
        <v>4</v>
      </c>
      <c r="AN64" s="241">
        <v>7</v>
      </c>
      <c r="AO64" s="241">
        <v>7</v>
      </c>
      <c r="AP64" s="157">
        <v>26</v>
      </c>
      <c r="AR64" s="236">
        <v>62</v>
      </c>
      <c r="AS64" s="100">
        <v>7</v>
      </c>
      <c r="AT64" s="100">
        <v>5</v>
      </c>
      <c r="AU64" s="100">
        <v>4</v>
      </c>
      <c r="AV64" s="100">
        <v>6</v>
      </c>
      <c r="AW64" s="101">
        <v>22</v>
      </c>
      <c r="AY64" s="236">
        <v>62</v>
      </c>
      <c r="AZ64" s="236">
        <v>7</v>
      </c>
      <c r="BA64" s="236">
        <v>9</v>
      </c>
      <c r="BB64" s="236">
        <v>4</v>
      </c>
      <c r="BC64" s="236">
        <v>7</v>
      </c>
      <c r="BD64" s="91">
        <v>27</v>
      </c>
      <c r="BF64" s="236">
        <v>62</v>
      </c>
      <c r="BG64" s="4">
        <v>7</v>
      </c>
      <c r="BH64" s="4">
        <v>10</v>
      </c>
      <c r="BI64" s="4">
        <v>9</v>
      </c>
      <c r="BJ64" s="4">
        <v>2</v>
      </c>
      <c r="BK64" s="5">
        <v>28</v>
      </c>
      <c r="BM64" s="236">
        <v>62</v>
      </c>
      <c r="BN64" s="4">
        <v>4</v>
      </c>
      <c r="BO64" s="4">
        <v>3</v>
      </c>
      <c r="BP64" s="4">
        <v>6</v>
      </c>
      <c r="BQ64" s="4">
        <v>6</v>
      </c>
      <c r="BR64" s="5">
        <v>19</v>
      </c>
    </row>
    <row r="65" spans="1:70">
      <c r="A65" s="234"/>
      <c r="B65" s="235">
        <v>63</v>
      </c>
      <c r="C65" s="235">
        <v>10</v>
      </c>
      <c r="D65" s="235">
        <v>10</v>
      </c>
      <c r="E65" s="235">
        <v>4</v>
      </c>
      <c r="F65" s="235">
        <v>10</v>
      </c>
      <c r="G65" s="24">
        <v>34</v>
      </c>
      <c r="I65" s="236">
        <v>63</v>
      </c>
      <c r="J65" s="241">
        <v>10</v>
      </c>
      <c r="K65" s="241">
        <v>6</v>
      </c>
      <c r="L65" s="241">
        <v>6</v>
      </c>
      <c r="M65" s="241">
        <v>10</v>
      </c>
      <c r="N65" s="91">
        <f>SUM(J65:M65)</f>
        <v>32</v>
      </c>
      <c r="P65" s="236">
        <v>63</v>
      </c>
      <c r="Q65" s="126">
        <v>10</v>
      </c>
      <c r="R65" s="126">
        <v>10</v>
      </c>
      <c r="S65" s="126">
        <v>0</v>
      </c>
      <c r="T65" s="126">
        <v>7</v>
      </c>
      <c r="U65" s="124">
        <v>27</v>
      </c>
      <c r="W65" s="236">
        <v>63</v>
      </c>
      <c r="X65" s="121">
        <v>10</v>
      </c>
      <c r="Y65" s="121">
        <v>3</v>
      </c>
      <c r="Z65" s="121">
        <v>1</v>
      </c>
      <c r="AA65" s="121">
        <v>10</v>
      </c>
      <c r="AB65" s="122">
        <v>24</v>
      </c>
      <c r="AD65" s="236">
        <v>63</v>
      </c>
      <c r="AE65" s="4">
        <v>5</v>
      </c>
      <c r="AF65" s="4">
        <v>1</v>
      </c>
      <c r="AG65" s="4">
        <v>10</v>
      </c>
      <c r="AH65" s="4">
        <v>10</v>
      </c>
      <c r="AI65" s="5">
        <v>26</v>
      </c>
      <c r="AK65" s="236">
        <v>63</v>
      </c>
      <c r="AL65" s="241">
        <v>9</v>
      </c>
      <c r="AM65" s="241">
        <v>5</v>
      </c>
      <c r="AN65" s="241">
        <v>4</v>
      </c>
      <c r="AO65" s="241">
        <v>8</v>
      </c>
      <c r="AP65" s="157">
        <v>26</v>
      </c>
      <c r="AR65" s="236">
        <v>63</v>
      </c>
      <c r="AS65" s="121">
        <v>8</v>
      </c>
      <c r="AT65" s="121">
        <v>8</v>
      </c>
      <c r="AU65" s="121">
        <v>0</v>
      </c>
      <c r="AV65" s="121">
        <v>6</v>
      </c>
      <c r="AW65" s="122">
        <v>22</v>
      </c>
      <c r="AY65" s="236">
        <v>63</v>
      </c>
      <c r="AZ65" s="236">
        <v>10</v>
      </c>
      <c r="BA65" s="236">
        <v>7</v>
      </c>
      <c r="BB65" s="236">
        <v>5</v>
      </c>
      <c r="BC65" s="236">
        <v>5</v>
      </c>
      <c r="BD65" s="91">
        <v>27</v>
      </c>
      <c r="BF65" s="236">
        <v>63</v>
      </c>
      <c r="BG65" s="4">
        <v>5</v>
      </c>
      <c r="BH65" s="4">
        <v>10</v>
      </c>
      <c r="BI65" s="4">
        <v>5</v>
      </c>
      <c r="BJ65" s="4">
        <v>8</v>
      </c>
      <c r="BK65" s="5">
        <v>28</v>
      </c>
      <c r="BM65" s="236">
        <v>63</v>
      </c>
      <c r="BN65" s="236">
        <v>4</v>
      </c>
      <c r="BO65" s="236">
        <v>7.5</v>
      </c>
      <c r="BP65" s="236">
        <v>2</v>
      </c>
      <c r="BQ65" s="236">
        <v>5.5</v>
      </c>
      <c r="BR65" s="91">
        <f t="shared" ref="BR65:BR70" si="4">SUM(BN65:BQ65)</f>
        <v>19</v>
      </c>
    </row>
    <row r="66" spans="1:70">
      <c r="A66" s="234"/>
      <c r="B66" s="235">
        <v>64</v>
      </c>
      <c r="C66" s="235">
        <v>8</v>
      </c>
      <c r="D66" s="235">
        <v>9</v>
      </c>
      <c r="E66" s="235">
        <v>8</v>
      </c>
      <c r="F66" s="235">
        <v>9</v>
      </c>
      <c r="G66" s="24">
        <v>34</v>
      </c>
      <c r="I66" s="236">
        <v>64</v>
      </c>
      <c r="J66" s="241">
        <v>9</v>
      </c>
      <c r="K66" s="241">
        <v>9</v>
      </c>
      <c r="L66" s="241">
        <v>4</v>
      </c>
      <c r="M66" s="241">
        <v>10</v>
      </c>
      <c r="N66" s="91">
        <f>SUM(J66:M66)</f>
        <v>32</v>
      </c>
      <c r="P66" s="236">
        <v>64</v>
      </c>
      <c r="Q66" s="241">
        <v>10</v>
      </c>
      <c r="R66" s="241">
        <v>7.5</v>
      </c>
      <c r="S66" s="241">
        <v>8.5</v>
      </c>
      <c r="T66" s="241">
        <v>1</v>
      </c>
      <c r="U66" s="91">
        <f>SUM(Q66:T66)</f>
        <v>27</v>
      </c>
      <c r="W66" s="236">
        <v>64</v>
      </c>
      <c r="X66" s="130">
        <v>3</v>
      </c>
      <c r="Y66" s="130">
        <v>6.5</v>
      </c>
      <c r="Z66" s="130">
        <v>6</v>
      </c>
      <c r="AA66" s="130">
        <v>8</v>
      </c>
      <c r="AB66" s="128">
        <v>23.5</v>
      </c>
      <c r="AD66" s="236">
        <v>64</v>
      </c>
      <c r="AE66" s="242">
        <v>5</v>
      </c>
      <c r="AF66" s="242">
        <v>3</v>
      </c>
      <c r="AG66" s="242">
        <v>10</v>
      </c>
      <c r="AH66" s="242">
        <v>8</v>
      </c>
      <c r="AI66" s="91">
        <f>SUM(AE66:AH66)</f>
        <v>26</v>
      </c>
      <c r="AK66" s="236">
        <v>64</v>
      </c>
      <c r="AL66" s="4">
        <v>7</v>
      </c>
      <c r="AM66" s="4">
        <v>3</v>
      </c>
      <c r="AN66" s="4">
        <v>8.5</v>
      </c>
      <c r="AO66" s="4">
        <v>7</v>
      </c>
      <c r="AP66" s="5">
        <v>25.5</v>
      </c>
      <c r="AR66" s="236">
        <v>64</v>
      </c>
      <c r="AS66" s="121">
        <v>5</v>
      </c>
      <c r="AT66" s="121">
        <v>10</v>
      </c>
      <c r="AU66" s="121">
        <v>1</v>
      </c>
      <c r="AV66" s="121">
        <v>6</v>
      </c>
      <c r="AW66" s="122">
        <v>22</v>
      </c>
      <c r="AY66" s="236">
        <v>64</v>
      </c>
      <c r="AZ66" s="236">
        <v>10</v>
      </c>
      <c r="BA66" s="236">
        <v>4</v>
      </c>
      <c r="BB66" s="236">
        <v>3</v>
      </c>
      <c r="BC66" s="236">
        <v>10</v>
      </c>
      <c r="BD66" s="91">
        <v>27</v>
      </c>
      <c r="BF66" s="236">
        <v>64</v>
      </c>
      <c r="BG66" s="236">
        <v>8</v>
      </c>
      <c r="BH66" s="236">
        <v>6</v>
      </c>
      <c r="BI66" s="236">
        <v>10</v>
      </c>
      <c r="BJ66" s="236">
        <v>4</v>
      </c>
      <c r="BK66" s="91">
        <f>SUM(BG66:BJ66)</f>
        <v>28</v>
      </c>
      <c r="BM66" s="236">
        <v>64</v>
      </c>
      <c r="BN66" s="236">
        <v>6</v>
      </c>
      <c r="BO66" s="236">
        <v>4</v>
      </c>
      <c r="BP66" s="236">
        <v>7</v>
      </c>
      <c r="BQ66" s="236">
        <v>2</v>
      </c>
      <c r="BR66" s="91">
        <f t="shared" si="4"/>
        <v>19</v>
      </c>
    </row>
    <row r="67" spans="1:70">
      <c r="A67" s="234"/>
      <c r="B67" s="235">
        <v>65</v>
      </c>
      <c r="C67" s="235">
        <v>9</v>
      </c>
      <c r="D67" s="235">
        <v>8</v>
      </c>
      <c r="E67" s="235">
        <v>8</v>
      </c>
      <c r="F67" s="235">
        <v>9</v>
      </c>
      <c r="G67" s="24">
        <v>34</v>
      </c>
      <c r="I67" s="236">
        <v>65</v>
      </c>
      <c r="J67" s="4">
        <v>10</v>
      </c>
      <c r="K67" s="4">
        <v>6</v>
      </c>
      <c r="L67" s="4">
        <v>6</v>
      </c>
      <c r="M67" s="4">
        <v>9</v>
      </c>
      <c r="N67" s="5">
        <v>31</v>
      </c>
      <c r="P67" s="236">
        <v>65</v>
      </c>
      <c r="Q67" s="241">
        <v>10</v>
      </c>
      <c r="R67" s="241">
        <v>9</v>
      </c>
      <c r="S67" s="241">
        <v>0</v>
      </c>
      <c r="T67" s="241">
        <v>8</v>
      </c>
      <c r="U67" s="91">
        <f>SUM(Q67:T67)</f>
        <v>27</v>
      </c>
      <c r="W67" s="236">
        <v>65</v>
      </c>
      <c r="X67" s="4">
        <v>10</v>
      </c>
      <c r="Y67" s="4">
        <v>2</v>
      </c>
      <c r="Z67" s="4">
        <v>1</v>
      </c>
      <c r="AA67" s="4">
        <v>10</v>
      </c>
      <c r="AB67" s="5">
        <v>23</v>
      </c>
      <c r="AD67" s="236">
        <v>65</v>
      </c>
      <c r="AE67" s="242">
        <v>9</v>
      </c>
      <c r="AF67" s="242">
        <v>0</v>
      </c>
      <c r="AG67" s="242">
        <v>10</v>
      </c>
      <c r="AH67" s="242">
        <v>7</v>
      </c>
      <c r="AI67" s="91">
        <f>SUM(AE67:AH67)</f>
        <v>26</v>
      </c>
      <c r="AK67" s="236">
        <v>65</v>
      </c>
      <c r="AL67" s="4">
        <v>8</v>
      </c>
      <c r="AM67" s="4">
        <v>1</v>
      </c>
      <c r="AN67" s="4">
        <v>7</v>
      </c>
      <c r="AO67" s="4">
        <v>9</v>
      </c>
      <c r="AP67" s="5">
        <v>25</v>
      </c>
      <c r="AR67" s="236">
        <v>65</v>
      </c>
      <c r="AS67" s="236">
        <v>8</v>
      </c>
      <c r="AT67" s="236">
        <v>10</v>
      </c>
      <c r="AU67" s="236">
        <v>0</v>
      </c>
      <c r="AV67" s="236">
        <v>4</v>
      </c>
      <c r="AW67" s="91">
        <v>22</v>
      </c>
      <c r="AY67" s="236">
        <v>65</v>
      </c>
      <c r="AZ67" s="133">
        <v>7</v>
      </c>
      <c r="BA67" s="133">
        <v>6</v>
      </c>
      <c r="BB67" s="133">
        <v>4</v>
      </c>
      <c r="BC67" s="133">
        <v>10</v>
      </c>
      <c r="BD67" s="187">
        <f>SUM(AZ67:BC67)</f>
        <v>27</v>
      </c>
      <c r="BF67" s="236">
        <v>65</v>
      </c>
      <c r="BG67" s="32">
        <v>10</v>
      </c>
      <c r="BH67" s="32">
        <v>6</v>
      </c>
      <c r="BI67" s="32">
        <v>10</v>
      </c>
      <c r="BJ67" s="32">
        <v>2</v>
      </c>
      <c r="BK67" s="91">
        <f>SUM(BG67:BJ67)</f>
        <v>28</v>
      </c>
      <c r="BM67" s="236">
        <v>65</v>
      </c>
      <c r="BN67" s="236">
        <v>9</v>
      </c>
      <c r="BO67" s="236">
        <v>1</v>
      </c>
      <c r="BP67" s="236">
        <v>7</v>
      </c>
      <c r="BQ67" s="236">
        <v>2</v>
      </c>
      <c r="BR67" s="91">
        <f t="shared" si="4"/>
        <v>19</v>
      </c>
    </row>
    <row r="68" spans="1:70">
      <c r="A68" s="234"/>
      <c r="B68" s="235">
        <v>66</v>
      </c>
      <c r="C68" s="235">
        <v>7.5</v>
      </c>
      <c r="D68" s="235">
        <v>10</v>
      </c>
      <c r="E68" s="235">
        <v>9.5</v>
      </c>
      <c r="F68" s="235">
        <v>7</v>
      </c>
      <c r="G68" s="24">
        <v>34</v>
      </c>
      <c r="I68" s="236">
        <v>66</v>
      </c>
      <c r="J68" s="32">
        <v>10</v>
      </c>
      <c r="K68" s="32">
        <v>9</v>
      </c>
      <c r="L68" s="32">
        <v>10</v>
      </c>
      <c r="M68" s="32">
        <v>2</v>
      </c>
      <c r="N68" s="91">
        <f>SUM(J68:M68)</f>
        <v>31</v>
      </c>
      <c r="P68" s="236">
        <v>66</v>
      </c>
      <c r="Q68" s="236">
        <v>8</v>
      </c>
      <c r="R68" s="236">
        <v>10</v>
      </c>
      <c r="S68" s="236">
        <v>2</v>
      </c>
      <c r="T68" s="236">
        <v>7</v>
      </c>
      <c r="U68" s="91">
        <f>SUM(Q68:T68)</f>
        <v>27</v>
      </c>
      <c r="W68" s="236">
        <v>66</v>
      </c>
      <c r="X68" s="242">
        <v>7</v>
      </c>
      <c r="Y68" s="242">
        <v>9</v>
      </c>
      <c r="Z68" s="242">
        <v>0</v>
      </c>
      <c r="AA68" s="242">
        <v>7</v>
      </c>
      <c r="AB68" s="91">
        <f>SUM(X68:AA68)</f>
        <v>23</v>
      </c>
      <c r="AD68" s="236">
        <v>66</v>
      </c>
      <c r="AE68" s="32">
        <v>4</v>
      </c>
      <c r="AF68" s="32">
        <v>10</v>
      </c>
      <c r="AG68" s="32">
        <v>5</v>
      </c>
      <c r="AH68" s="32">
        <v>7</v>
      </c>
      <c r="AI68" s="91">
        <f>SUM(AE68:AH68)</f>
        <v>26</v>
      </c>
      <c r="AK68" s="236">
        <v>66</v>
      </c>
      <c r="AL68" s="32">
        <v>9</v>
      </c>
      <c r="AM68" s="32">
        <v>4</v>
      </c>
      <c r="AN68" s="32">
        <v>5</v>
      </c>
      <c r="AO68" s="32">
        <v>7</v>
      </c>
      <c r="AP68" s="91">
        <f>SUM(AL68:AO68)</f>
        <v>25</v>
      </c>
      <c r="AR68" s="236">
        <v>66</v>
      </c>
      <c r="AS68" s="242">
        <v>5</v>
      </c>
      <c r="AT68" s="242">
        <v>6.5</v>
      </c>
      <c r="AU68" s="242">
        <v>8</v>
      </c>
      <c r="AV68" s="242">
        <v>2</v>
      </c>
      <c r="AW68" s="91">
        <f>SUM(AS68:AV68)</f>
        <v>21.5</v>
      </c>
      <c r="AY68" s="236">
        <v>66</v>
      </c>
      <c r="AZ68" s="248">
        <v>9</v>
      </c>
      <c r="BA68" s="248">
        <v>10</v>
      </c>
      <c r="BB68" s="248">
        <v>3</v>
      </c>
      <c r="BC68" s="248">
        <v>5</v>
      </c>
      <c r="BD68" s="91">
        <f>SUM(AZ68:BC68)</f>
        <v>27</v>
      </c>
      <c r="BF68" s="236">
        <v>66</v>
      </c>
      <c r="BG68" s="246">
        <v>5</v>
      </c>
      <c r="BH68" s="246">
        <v>7</v>
      </c>
      <c r="BI68" s="246">
        <v>10</v>
      </c>
      <c r="BJ68" s="246">
        <v>6</v>
      </c>
      <c r="BK68" s="102">
        <v>28</v>
      </c>
      <c r="BM68" s="236">
        <v>66</v>
      </c>
      <c r="BN68" s="236">
        <v>6</v>
      </c>
      <c r="BO68" s="236">
        <v>5</v>
      </c>
      <c r="BP68" s="236">
        <v>8</v>
      </c>
      <c r="BQ68" s="236">
        <v>0</v>
      </c>
      <c r="BR68" s="91">
        <f t="shared" si="4"/>
        <v>19</v>
      </c>
    </row>
    <row r="69" spans="1:70">
      <c r="A69" s="234"/>
      <c r="B69" s="235">
        <v>67</v>
      </c>
      <c r="C69" s="235">
        <v>8</v>
      </c>
      <c r="D69" s="235">
        <v>7</v>
      </c>
      <c r="E69" s="235">
        <v>9</v>
      </c>
      <c r="F69" s="235">
        <v>10</v>
      </c>
      <c r="G69" s="24">
        <v>34</v>
      </c>
      <c r="I69" s="236">
        <v>67</v>
      </c>
      <c r="J69" s="241">
        <v>10</v>
      </c>
      <c r="K69" s="241">
        <v>3.5</v>
      </c>
      <c r="L69" s="241">
        <v>7.5</v>
      </c>
      <c r="M69" s="241">
        <v>10</v>
      </c>
      <c r="N69" s="91">
        <f>SUM(J69:M69)</f>
        <v>31</v>
      </c>
      <c r="P69" s="236">
        <v>67</v>
      </c>
      <c r="Q69" s="236">
        <v>10</v>
      </c>
      <c r="R69" s="236">
        <v>10</v>
      </c>
      <c r="S69" s="236">
        <v>0</v>
      </c>
      <c r="T69" s="236">
        <v>7</v>
      </c>
      <c r="U69" s="91">
        <f>SUM(Q69:T69)</f>
        <v>27</v>
      </c>
      <c r="W69" s="236">
        <v>67</v>
      </c>
      <c r="X69" s="32">
        <v>10</v>
      </c>
      <c r="Y69" s="32">
        <v>2</v>
      </c>
      <c r="Z69" s="32">
        <v>1</v>
      </c>
      <c r="AA69" s="32">
        <v>10</v>
      </c>
      <c r="AB69" s="91">
        <f>SUM(X69:AA69)</f>
        <v>23</v>
      </c>
      <c r="AD69" s="236">
        <v>67</v>
      </c>
      <c r="AE69" s="245">
        <v>0</v>
      </c>
      <c r="AF69" s="245">
        <v>6</v>
      </c>
      <c r="AG69" s="245">
        <v>10</v>
      </c>
      <c r="AH69" s="245">
        <v>10</v>
      </c>
      <c r="AI69" s="103">
        <v>26</v>
      </c>
      <c r="AK69" s="236">
        <v>67</v>
      </c>
      <c r="AL69" s="240">
        <v>8</v>
      </c>
      <c r="AM69" s="240">
        <v>4</v>
      </c>
      <c r="AN69" s="240">
        <v>7</v>
      </c>
      <c r="AO69" s="240">
        <v>6</v>
      </c>
      <c r="AP69" s="163">
        <v>25</v>
      </c>
      <c r="AR69" s="236">
        <v>67</v>
      </c>
      <c r="AS69" s="100">
        <v>6.5</v>
      </c>
      <c r="AT69" s="100">
        <v>6</v>
      </c>
      <c r="AU69" s="100">
        <v>3</v>
      </c>
      <c r="AV69" s="100">
        <v>6</v>
      </c>
      <c r="AW69" s="101">
        <v>21.5</v>
      </c>
      <c r="AY69" s="236">
        <v>67</v>
      </c>
      <c r="AZ69" s="235">
        <v>10</v>
      </c>
      <c r="BA69" s="235">
        <v>8</v>
      </c>
      <c r="BB69" s="235">
        <v>0</v>
      </c>
      <c r="BC69" s="235">
        <v>9</v>
      </c>
      <c r="BD69" s="24">
        <f>SUM(AZ69:BC69)</f>
        <v>27</v>
      </c>
      <c r="BF69" s="236">
        <v>67</v>
      </c>
      <c r="BG69" s="236">
        <v>9</v>
      </c>
      <c r="BH69" s="236">
        <v>5</v>
      </c>
      <c r="BI69" s="236">
        <v>10</v>
      </c>
      <c r="BJ69" s="236">
        <v>4</v>
      </c>
      <c r="BK69" s="91">
        <v>28</v>
      </c>
      <c r="BM69" s="236">
        <v>67</v>
      </c>
      <c r="BN69" s="236">
        <v>6</v>
      </c>
      <c r="BO69" s="236">
        <v>5.5</v>
      </c>
      <c r="BP69" s="236">
        <v>5</v>
      </c>
      <c r="BQ69" s="236">
        <v>2</v>
      </c>
      <c r="BR69" s="91">
        <f t="shared" si="4"/>
        <v>18.5</v>
      </c>
    </row>
    <row r="70" spans="1:70">
      <c r="A70" s="234"/>
      <c r="B70" s="235">
        <v>68</v>
      </c>
      <c r="C70" s="235">
        <v>10</v>
      </c>
      <c r="D70" s="235">
        <v>6</v>
      </c>
      <c r="E70" s="235">
        <v>8</v>
      </c>
      <c r="F70" s="235">
        <v>10</v>
      </c>
      <c r="G70" s="24">
        <v>34</v>
      </c>
      <c r="I70" s="236">
        <v>68</v>
      </c>
      <c r="J70" s="241">
        <v>10</v>
      </c>
      <c r="K70" s="241">
        <v>6</v>
      </c>
      <c r="L70" s="241">
        <v>5</v>
      </c>
      <c r="M70" s="241">
        <v>10</v>
      </c>
      <c r="N70" s="91">
        <f>SUM(J70:M70)</f>
        <v>31</v>
      </c>
      <c r="P70" s="236">
        <v>68</v>
      </c>
      <c r="Q70" s="121">
        <v>10</v>
      </c>
      <c r="R70" s="121">
        <v>10</v>
      </c>
      <c r="S70" s="121">
        <v>4</v>
      </c>
      <c r="T70" s="121">
        <v>2</v>
      </c>
      <c r="U70" s="122">
        <v>26</v>
      </c>
      <c r="W70" s="236">
        <v>68</v>
      </c>
      <c r="X70" s="130">
        <v>3</v>
      </c>
      <c r="Y70" s="130">
        <v>8</v>
      </c>
      <c r="Z70" s="130">
        <v>5</v>
      </c>
      <c r="AA70" s="130">
        <v>7</v>
      </c>
      <c r="AB70" s="131">
        <v>23</v>
      </c>
      <c r="AD70" s="236">
        <v>68</v>
      </c>
      <c r="AE70" s="236">
        <v>6</v>
      </c>
      <c r="AF70" s="236">
        <v>1</v>
      </c>
      <c r="AG70" s="236">
        <v>9</v>
      </c>
      <c r="AH70" s="236">
        <v>10</v>
      </c>
      <c r="AI70" s="91">
        <v>26</v>
      </c>
      <c r="AK70" s="236">
        <v>68</v>
      </c>
      <c r="AL70" s="238">
        <v>9</v>
      </c>
      <c r="AM70" s="238">
        <v>4</v>
      </c>
      <c r="AN70" s="238">
        <v>5</v>
      </c>
      <c r="AO70" s="238">
        <v>7</v>
      </c>
      <c r="AP70" s="162">
        <v>25</v>
      </c>
      <c r="AR70" s="236">
        <v>68</v>
      </c>
      <c r="AS70" s="4">
        <v>8</v>
      </c>
      <c r="AT70" s="4">
        <v>2</v>
      </c>
      <c r="AU70" s="4">
        <v>6</v>
      </c>
      <c r="AV70" s="4">
        <v>5</v>
      </c>
      <c r="AW70" s="5">
        <v>21</v>
      </c>
      <c r="AY70" s="236">
        <v>68</v>
      </c>
      <c r="AZ70" s="235">
        <v>10</v>
      </c>
      <c r="BA70" s="235">
        <v>9</v>
      </c>
      <c r="BB70" s="235">
        <v>3</v>
      </c>
      <c r="BC70" s="235">
        <v>5</v>
      </c>
      <c r="BD70" s="24">
        <f>SUM(AZ70:BC70)</f>
        <v>27</v>
      </c>
      <c r="BF70" s="236">
        <v>68</v>
      </c>
      <c r="BG70" s="238">
        <v>6</v>
      </c>
      <c r="BH70" s="238">
        <v>8</v>
      </c>
      <c r="BI70" s="238">
        <v>7</v>
      </c>
      <c r="BJ70" s="238">
        <v>7</v>
      </c>
      <c r="BK70" s="162">
        <v>28</v>
      </c>
      <c r="BM70" s="236">
        <v>68</v>
      </c>
      <c r="BN70" s="236">
        <v>8</v>
      </c>
      <c r="BO70" s="236">
        <v>5.5</v>
      </c>
      <c r="BP70" s="236">
        <v>0</v>
      </c>
      <c r="BQ70" s="236">
        <v>5</v>
      </c>
      <c r="BR70" s="91">
        <f t="shared" si="4"/>
        <v>18.5</v>
      </c>
    </row>
    <row r="71" spans="1:70">
      <c r="A71" s="234"/>
      <c r="B71" s="235">
        <v>69</v>
      </c>
      <c r="C71" s="235">
        <v>7</v>
      </c>
      <c r="D71" s="235">
        <v>7</v>
      </c>
      <c r="E71" s="235">
        <v>10</v>
      </c>
      <c r="F71" s="235">
        <v>10</v>
      </c>
      <c r="G71" s="24">
        <v>34</v>
      </c>
      <c r="I71" s="236">
        <v>69</v>
      </c>
      <c r="J71" s="241">
        <v>10</v>
      </c>
      <c r="K71" s="241">
        <v>7</v>
      </c>
      <c r="L71" s="241">
        <v>4.5</v>
      </c>
      <c r="M71" s="241">
        <v>9</v>
      </c>
      <c r="N71" s="91">
        <f>SUM(J71:M71)</f>
        <v>30.5</v>
      </c>
      <c r="P71" s="236">
        <v>69</v>
      </c>
      <c r="Q71" s="241">
        <v>10</v>
      </c>
      <c r="R71" s="241">
        <v>7.5</v>
      </c>
      <c r="S71" s="241">
        <v>3.5</v>
      </c>
      <c r="T71" s="241">
        <v>5</v>
      </c>
      <c r="U71" s="91">
        <f>SUM(Q71:T71)</f>
        <v>26</v>
      </c>
      <c r="W71" s="236">
        <v>69</v>
      </c>
      <c r="X71" s="4">
        <v>8</v>
      </c>
      <c r="Y71" s="4">
        <v>7</v>
      </c>
      <c r="Z71" s="4">
        <v>0</v>
      </c>
      <c r="AA71" s="4">
        <v>7</v>
      </c>
      <c r="AB71" s="5">
        <v>22</v>
      </c>
      <c r="AD71" s="236">
        <v>69</v>
      </c>
      <c r="AE71" s="236">
        <v>5</v>
      </c>
      <c r="AF71" s="236">
        <v>1</v>
      </c>
      <c r="AG71" s="236">
        <v>10</v>
      </c>
      <c r="AH71" s="236">
        <v>10</v>
      </c>
      <c r="AI71" s="91">
        <v>26</v>
      </c>
      <c r="AK71" s="236">
        <v>69</v>
      </c>
      <c r="AL71" s="241">
        <v>8</v>
      </c>
      <c r="AM71" s="241">
        <v>6</v>
      </c>
      <c r="AN71" s="241">
        <v>3</v>
      </c>
      <c r="AO71" s="241">
        <v>8</v>
      </c>
      <c r="AP71" s="157">
        <v>25</v>
      </c>
      <c r="AR71" s="236">
        <v>69</v>
      </c>
      <c r="AS71" s="242">
        <v>7</v>
      </c>
      <c r="AT71" s="242">
        <v>6</v>
      </c>
      <c r="AU71" s="242">
        <v>6</v>
      </c>
      <c r="AV71" s="242">
        <v>2</v>
      </c>
      <c r="AW71" s="91">
        <f>SUM(AS71:AV71)</f>
        <v>21</v>
      </c>
      <c r="AY71" s="236">
        <v>69</v>
      </c>
      <c r="AZ71" s="240">
        <v>7</v>
      </c>
      <c r="BA71" s="240">
        <v>10</v>
      </c>
      <c r="BB71" s="240">
        <v>2.5</v>
      </c>
      <c r="BC71" s="240">
        <v>7</v>
      </c>
      <c r="BD71" s="163">
        <v>26.5</v>
      </c>
      <c r="BF71" s="236">
        <v>69</v>
      </c>
      <c r="BG71" s="149">
        <v>6</v>
      </c>
      <c r="BH71" s="149">
        <v>5</v>
      </c>
      <c r="BI71" s="149">
        <v>7</v>
      </c>
      <c r="BJ71" s="149">
        <v>10</v>
      </c>
      <c r="BK71" s="167">
        <v>28</v>
      </c>
      <c r="BM71" s="236">
        <v>69</v>
      </c>
      <c r="BN71" s="149">
        <v>7.5</v>
      </c>
      <c r="BO71" s="149">
        <v>4</v>
      </c>
      <c r="BP71" s="150">
        <v>7</v>
      </c>
      <c r="BQ71" s="149">
        <v>0</v>
      </c>
      <c r="BR71" s="167">
        <v>18.5</v>
      </c>
    </row>
    <row r="72" spans="1:70">
      <c r="A72" s="234"/>
      <c r="B72" s="235">
        <v>70</v>
      </c>
      <c r="C72" s="235">
        <v>7</v>
      </c>
      <c r="D72" s="235">
        <v>7</v>
      </c>
      <c r="E72" s="235">
        <v>10</v>
      </c>
      <c r="F72" s="235">
        <v>10</v>
      </c>
      <c r="G72" s="24">
        <v>34</v>
      </c>
      <c r="I72" s="236">
        <v>70</v>
      </c>
      <c r="J72" s="241">
        <v>10</v>
      </c>
      <c r="K72" s="241">
        <v>9.5</v>
      </c>
      <c r="L72" s="241">
        <v>1</v>
      </c>
      <c r="M72" s="241">
        <v>10</v>
      </c>
      <c r="N72" s="91">
        <f>SUM(J72:M72)</f>
        <v>30.5</v>
      </c>
      <c r="P72" s="236">
        <v>70</v>
      </c>
      <c r="Q72" s="241">
        <v>10</v>
      </c>
      <c r="R72" s="241">
        <v>6.5</v>
      </c>
      <c r="S72" s="241">
        <v>2.5</v>
      </c>
      <c r="T72" s="241">
        <v>7</v>
      </c>
      <c r="U72" s="91">
        <f>SUM(Q72:T72)</f>
        <v>26</v>
      </c>
      <c r="W72" s="236">
        <v>70</v>
      </c>
      <c r="X72" s="242">
        <v>10</v>
      </c>
      <c r="Y72" s="242">
        <v>2</v>
      </c>
      <c r="Z72" s="242">
        <v>0</v>
      </c>
      <c r="AA72" s="242">
        <v>10</v>
      </c>
      <c r="AB72" s="91">
        <f>SUM(X72:AA72)</f>
        <v>22</v>
      </c>
      <c r="AD72" s="236">
        <v>70</v>
      </c>
      <c r="AE72" s="241">
        <v>9</v>
      </c>
      <c r="AF72" s="241">
        <v>2</v>
      </c>
      <c r="AG72" s="241">
        <v>8</v>
      </c>
      <c r="AH72" s="241">
        <v>7</v>
      </c>
      <c r="AI72" s="157">
        <v>26</v>
      </c>
      <c r="AK72" s="236">
        <v>70</v>
      </c>
      <c r="AL72" s="236">
        <v>5</v>
      </c>
      <c r="AM72" s="236">
        <v>5</v>
      </c>
      <c r="AN72" s="236">
        <v>6</v>
      </c>
      <c r="AO72" s="236">
        <v>9</v>
      </c>
      <c r="AP72" s="91">
        <f>SUM(AL72:AO72)</f>
        <v>25</v>
      </c>
      <c r="AR72" s="236">
        <v>70</v>
      </c>
      <c r="AS72" s="32">
        <v>9</v>
      </c>
      <c r="AT72" s="32">
        <v>3</v>
      </c>
      <c r="AU72" s="32">
        <v>2</v>
      </c>
      <c r="AV72" s="32">
        <v>7</v>
      </c>
      <c r="AW72" s="91">
        <f>SUM(AS72:AV72)</f>
        <v>21</v>
      </c>
      <c r="AY72" s="236">
        <v>70</v>
      </c>
      <c r="AZ72" s="142">
        <v>10</v>
      </c>
      <c r="BA72" s="143">
        <v>1.5</v>
      </c>
      <c r="BB72" s="142">
        <v>8</v>
      </c>
      <c r="BC72" s="143">
        <v>7</v>
      </c>
      <c r="BD72" s="166">
        <v>26.5</v>
      </c>
      <c r="BF72" s="236">
        <v>70</v>
      </c>
      <c r="BG72" s="236">
        <v>8</v>
      </c>
      <c r="BH72" s="236">
        <v>8</v>
      </c>
      <c r="BI72" s="236">
        <v>10</v>
      </c>
      <c r="BJ72" s="236">
        <v>2</v>
      </c>
      <c r="BK72" s="91">
        <v>28</v>
      </c>
      <c r="BM72" s="236">
        <v>70</v>
      </c>
      <c r="BN72" s="149">
        <v>7</v>
      </c>
      <c r="BO72" s="149">
        <v>5.5</v>
      </c>
      <c r="BP72" s="150">
        <v>4</v>
      </c>
      <c r="BQ72" s="149">
        <v>2</v>
      </c>
      <c r="BR72" s="167">
        <v>18.5</v>
      </c>
    </row>
    <row r="73" spans="1:70">
      <c r="A73" s="234"/>
      <c r="B73" s="235">
        <v>71</v>
      </c>
      <c r="C73" s="235">
        <v>8</v>
      </c>
      <c r="D73" s="235">
        <v>7</v>
      </c>
      <c r="E73" s="235">
        <v>10</v>
      </c>
      <c r="F73" s="235">
        <v>9</v>
      </c>
      <c r="G73" s="24">
        <v>34</v>
      </c>
      <c r="I73" s="236">
        <v>71</v>
      </c>
      <c r="J73" s="4">
        <v>10</v>
      </c>
      <c r="K73" s="4">
        <v>10</v>
      </c>
      <c r="L73" s="4">
        <v>5</v>
      </c>
      <c r="M73" s="4">
        <v>5</v>
      </c>
      <c r="N73" s="5">
        <v>30</v>
      </c>
      <c r="P73" s="236">
        <v>71</v>
      </c>
      <c r="Q73" s="236">
        <v>10</v>
      </c>
      <c r="R73" s="236">
        <v>8</v>
      </c>
      <c r="S73" s="236">
        <v>3</v>
      </c>
      <c r="T73" s="236">
        <v>5</v>
      </c>
      <c r="U73" s="91">
        <f>SUM(Q73:T73)</f>
        <v>26</v>
      </c>
      <c r="W73" s="236">
        <v>71</v>
      </c>
      <c r="X73" s="242">
        <v>10</v>
      </c>
      <c r="Y73" s="242">
        <v>8</v>
      </c>
      <c r="Z73" s="242">
        <v>0</v>
      </c>
      <c r="AA73" s="242">
        <v>4</v>
      </c>
      <c r="AB73" s="91">
        <f>SUM(X73:AA73)</f>
        <v>22</v>
      </c>
      <c r="AD73" s="236">
        <v>71</v>
      </c>
      <c r="AE73" s="236">
        <v>6</v>
      </c>
      <c r="AF73" s="236">
        <v>1</v>
      </c>
      <c r="AG73" s="236">
        <v>9</v>
      </c>
      <c r="AH73" s="236">
        <v>10</v>
      </c>
      <c r="AI73" s="91">
        <f>SUM(AE73:AH73)</f>
        <v>26</v>
      </c>
      <c r="AK73" s="236">
        <v>71</v>
      </c>
      <c r="AL73" s="236">
        <v>9</v>
      </c>
      <c r="AM73" s="236">
        <v>6</v>
      </c>
      <c r="AN73" s="236">
        <v>3</v>
      </c>
      <c r="AO73" s="236">
        <v>7</v>
      </c>
      <c r="AP73" s="91">
        <f>SUM(AL73:AO73)</f>
        <v>25</v>
      </c>
      <c r="AR73" s="236">
        <v>71</v>
      </c>
      <c r="AS73" s="100">
        <v>1</v>
      </c>
      <c r="AT73" s="100">
        <v>6</v>
      </c>
      <c r="AU73" s="100">
        <v>10</v>
      </c>
      <c r="AV73" s="100">
        <v>4</v>
      </c>
      <c r="AW73" s="101">
        <v>21</v>
      </c>
      <c r="AY73" s="236">
        <v>71</v>
      </c>
      <c r="AZ73" s="4">
        <v>8</v>
      </c>
      <c r="BA73" s="4">
        <v>6</v>
      </c>
      <c r="BB73" s="4">
        <v>7</v>
      </c>
      <c r="BC73" s="4">
        <v>5</v>
      </c>
      <c r="BD73" s="5">
        <v>26</v>
      </c>
      <c r="BF73" s="236">
        <v>71</v>
      </c>
      <c r="BG73" s="32">
        <v>10</v>
      </c>
      <c r="BH73" s="32">
        <v>6</v>
      </c>
      <c r="BI73" s="32">
        <v>10</v>
      </c>
      <c r="BJ73" s="32">
        <v>1.5</v>
      </c>
      <c r="BK73" s="91">
        <f>SUM(BG73:BJ73)</f>
        <v>27.5</v>
      </c>
      <c r="BM73" s="236">
        <v>71</v>
      </c>
      <c r="BN73" s="4">
        <v>8</v>
      </c>
      <c r="BO73" s="4">
        <v>5</v>
      </c>
      <c r="BP73" s="4">
        <v>3</v>
      </c>
      <c r="BQ73" s="4">
        <v>2</v>
      </c>
      <c r="BR73" s="5">
        <v>18</v>
      </c>
    </row>
    <row r="74" spans="1:70">
      <c r="A74" s="234"/>
      <c r="B74" s="235">
        <v>72</v>
      </c>
      <c r="C74" s="235">
        <v>10</v>
      </c>
      <c r="D74" s="235">
        <v>6</v>
      </c>
      <c r="E74" s="235">
        <v>10</v>
      </c>
      <c r="F74" s="235">
        <v>8</v>
      </c>
      <c r="G74" s="24">
        <v>34</v>
      </c>
      <c r="I74" s="236">
        <v>72</v>
      </c>
      <c r="J74" s="239">
        <v>10</v>
      </c>
      <c r="K74" s="239">
        <v>10</v>
      </c>
      <c r="L74" s="239">
        <v>0</v>
      </c>
      <c r="M74" s="239">
        <v>10</v>
      </c>
      <c r="N74" s="91">
        <f>SUM(J74:M74)</f>
        <v>30</v>
      </c>
      <c r="P74" s="236">
        <v>72</v>
      </c>
      <c r="Q74" s="236">
        <v>10</v>
      </c>
      <c r="R74" s="236">
        <v>10</v>
      </c>
      <c r="S74" s="236">
        <v>1</v>
      </c>
      <c r="T74" s="236">
        <v>5</v>
      </c>
      <c r="U74" s="91">
        <f>SUM(Q74:T74)</f>
        <v>26</v>
      </c>
      <c r="W74" s="236">
        <v>72</v>
      </c>
      <c r="X74" s="237">
        <v>8</v>
      </c>
      <c r="Y74" s="237">
        <v>9</v>
      </c>
      <c r="Z74" s="237">
        <v>0</v>
      </c>
      <c r="AA74" s="237">
        <v>5</v>
      </c>
      <c r="AB74" s="99">
        <v>22</v>
      </c>
      <c r="AD74" s="236">
        <v>72</v>
      </c>
      <c r="AE74" s="236">
        <v>1</v>
      </c>
      <c r="AF74" s="236">
        <v>5.5</v>
      </c>
      <c r="AG74" s="236">
        <v>9</v>
      </c>
      <c r="AH74" s="236">
        <v>10</v>
      </c>
      <c r="AI74" s="91">
        <f>SUM(AE74:AH74)</f>
        <v>25.5</v>
      </c>
      <c r="AK74" s="236">
        <v>72</v>
      </c>
      <c r="AL74" s="236">
        <v>10</v>
      </c>
      <c r="AM74" s="236">
        <v>3</v>
      </c>
      <c r="AN74" s="236">
        <v>6</v>
      </c>
      <c r="AO74" s="236">
        <v>6</v>
      </c>
      <c r="AP74" s="91">
        <f>SUM(AL74:AO74)</f>
        <v>25</v>
      </c>
      <c r="AR74" s="236">
        <v>72</v>
      </c>
      <c r="AS74" s="100">
        <v>5</v>
      </c>
      <c r="AT74" s="100">
        <v>6</v>
      </c>
      <c r="AU74" s="100">
        <v>1</v>
      </c>
      <c r="AV74" s="100">
        <v>9</v>
      </c>
      <c r="AW74" s="101">
        <v>21</v>
      </c>
      <c r="AY74" s="236">
        <v>72</v>
      </c>
      <c r="AZ74" s="4">
        <v>8</v>
      </c>
      <c r="BA74" s="4">
        <v>7</v>
      </c>
      <c r="BB74" s="4">
        <v>2</v>
      </c>
      <c r="BC74" s="4">
        <v>9</v>
      </c>
      <c r="BD74" s="5">
        <v>26</v>
      </c>
      <c r="BF74" s="236">
        <v>72</v>
      </c>
      <c r="BG74" s="4">
        <v>10</v>
      </c>
      <c r="BH74" s="4">
        <v>6</v>
      </c>
      <c r="BI74" s="4">
        <v>8</v>
      </c>
      <c r="BJ74" s="4">
        <v>3</v>
      </c>
      <c r="BK74" s="5">
        <v>27</v>
      </c>
      <c r="BM74" s="236">
        <v>72</v>
      </c>
      <c r="BN74" s="4">
        <v>6</v>
      </c>
      <c r="BO74" s="4">
        <v>5</v>
      </c>
      <c r="BP74" s="4">
        <v>5</v>
      </c>
      <c r="BQ74" s="4">
        <v>2</v>
      </c>
      <c r="BR74" s="5">
        <v>18</v>
      </c>
    </row>
    <row r="75" spans="1:70">
      <c r="A75" s="234"/>
      <c r="B75" s="235">
        <v>73</v>
      </c>
      <c r="C75" s="235">
        <v>10</v>
      </c>
      <c r="D75" s="235">
        <v>6</v>
      </c>
      <c r="E75" s="235">
        <v>10</v>
      </c>
      <c r="F75" s="235">
        <v>8</v>
      </c>
      <c r="G75" s="24">
        <v>34</v>
      </c>
      <c r="I75" s="236">
        <v>73</v>
      </c>
      <c r="J75" s="239">
        <v>10</v>
      </c>
      <c r="K75" s="239">
        <v>9</v>
      </c>
      <c r="L75" s="239">
        <v>3</v>
      </c>
      <c r="M75" s="239">
        <v>8</v>
      </c>
      <c r="N75" s="91">
        <f>SUM(J75:M75)</f>
        <v>30</v>
      </c>
      <c r="P75" s="236">
        <v>73</v>
      </c>
      <c r="Q75" s="4">
        <v>5</v>
      </c>
      <c r="R75" s="4">
        <v>10</v>
      </c>
      <c r="S75" s="4">
        <v>0</v>
      </c>
      <c r="T75" s="4">
        <v>10</v>
      </c>
      <c r="U75" s="5">
        <v>25</v>
      </c>
      <c r="W75" s="236">
        <v>73</v>
      </c>
      <c r="X75" s="237">
        <v>10</v>
      </c>
      <c r="Y75" s="237">
        <v>10</v>
      </c>
      <c r="Z75" s="237">
        <v>2</v>
      </c>
      <c r="AA75" s="237">
        <v>0</v>
      </c>
      <c r="AB75" s="99">
        <v>22</v>
      </c>
      <c r="AD75" s="236">
        <v>73</v>
      </c>
      <c r="AE75" s="4">
        <v>2</v>
      </c>
      <c r="AF75" s="4">
        <v>7</v>
      </c>
      <c r="AG75" s="4">
        <v>9</v>
      </c>
      <c r="AH75" s="4">
        <v>7</v>
      </c>
      <c r="AI75" s="5">
        <v>25</v>
      </c>
      <c r="AK75" s="236">
        <v>73</v>
      </c>
      <c r="AL75" s="236">
        <v>10</v>
      </c>
      <c r="AM75" s="236">
        <v>5</v>
      </c>
      <c r="AN75" s="236">
        <v>2</v>
      </c>
      <c r="AO75" s="236">
        <v>8</v>
      </c>
      <c r="AP75" s="91">
        <f>SUM(AL75:AO75)</f>
        <v>25</v>
      </c>
      <c r="AR75" s="236">
        <v>73</v>
      </c>
      <c r="AS75" s="236">
        <v>9</v>
      </c>
      <c r="AT75" s="236">
        <v>6</v>
      </c>
      <c r="AU75" s="236">
        <v>2</v>
      </c>
      <c r="AV75" s="236">
        <v>4</v>
      </c>
      <c r="AW75" s="91">
        <v>21</v>
      </c>
      <c r="AY75" s="236">
        <v>73</v>
      </c>
      <c r="AZ75" s="242">
        <v>8</v>
      </c>
      <c r="BA75" s="242">
        <v>5</v>
      </c>
      <c r="BB75" s="242">
        <v>3</v>
      </c>
      <c r="BC75" s="242">
        <v>10</v>
      </c>
      <c r="BD75" s="91">
        <f>SUM(AZ75:BC75)</f>
        <v>26</v>
      </c>
      <c r="BF75" s="236">
        <v>73</v>
      </c>
      <c r="BG75" s="4">
        <v>7</v>
      </c>
      <c r="BH75" s="4">
        <v>5</v>
      </c>
      <c r="BI75" s="4">
        <v>9</v>
      </c>
      <c r="BJ75" s="4">
        <v>6</v>
      </c>
      <c r="BK75" s="5">
        <v>27</v>
      </c>
      <c r="BM75" s="236">
        <v>73</v>
      </c>
      <c r="BN75" s="4">
        <v>5</v>
      </c>
      <c r="BO75" s="4">
        <v>4</v>
      </c>
      <c r="BP75" s="4">
        <v>7</v>
      </c>
      <c r="BQ75" s="4">
        <v>2</v>
      </c>
      <c r="BR75" s="5">
        <v>18</v>
      </c>
    </row>
    <row r="76" spans="1:70">
      <c r="A76" s="234"/>
      <c r="B76" s="235">
        <v>74</v>
      </c>
      <c r="C76" s="235">
        <v>8.5</v>
      </c>
      <c r="D76" s="235">
        <v>10</v>
      </c>
      <c r="E76" s="235">
        <v>6</v>
      </c>
      <c r="F76" s="235">
        <v>9</v>
      </c>
      <c r="G76" s="24">
        <v>33.5</v>
      </c>
      <c r="I76" s="236">
        <v>74</v>
      </c>
      <c r="J76" s="239">
        <v>6</v>
      </c>
      <c r="K76" s="239">
        <v>10</v>
      </c>
      <c r="L76" s="239">
        <v>7</v>
      </c>
      <c r="M76" s="239">
        <v>7</v>
      </c>
      <c r="N76" s="91">
        <f>SUM(J76:M76)</f>
        <v>30</v>
      </c>
      <c r="P76" s="236">
        <v>74</v>
      </c>
      <c r="Q76" s="239">
        <v>6</v>
      </c>
      <c r="R76" s="239">
        <v>6</v>
      </c>
      <c r="S76" s="239">
        <v>6</v>
      </c>
      <c r="T76" s="239">
        <v>7</v>
      </c>
      <c r="U76" s="91">
        <f>SUM(Q76:T76)</f>
        <v>25</v>
      </c>
      <c r="W76" s="236">
        <v>74</v>
      </c>
      <c r="X76" s="237">
        <v>10</v>
      </c>
      <c r="Y76" s="237">
        <v>2</v>
      </c>
      <c r="Z76" s="237">
        <v>0</v>
      </c>
      <c r="AA76" s="237">
        <v>10</v>
      </c>
      <c r="AB76" s="99">
        <v>22</v>
      </c>
      <c r="AD76" s="236">
        <v>74</v>
      </c>
      <c r="AE76" s="4">
        <v>6</v>
      </c>
      <c r="AF76" s="4">
        <v>1</v>
      </c>
      <c r="AG76" s="4">
        <v>8</v>
      </c>
      <c r="AH76" s="4">
        <v>10</v>
      </c>
      <c r="AI76" s="5">
        <v>25</v>
      </c>
      <c r="AK76" s="236">
        <v>74</v>
      </c>
      <c r="AL76" s="236">
        <v>8</v>
      </c>
      <c r="AM76" s="236">
        <v>4</v>
      </c>
      <c r="AN76" s="236">
        <v>3</v>
      </c>
      <c r="AO76" s="236">
        <v>10</v>
      </c>
      <c r="AP76" s="91">
        <f>SUM(AL76:AO76)</f>
        <v>25</v>
      </c>
      <c r="AR76" s="236">
        <v>74</v>
      </c>
      <c r="AS76" s="236">
        <v>7</v>
      </c>
      <c r="AT76" s="236">
        <v>6</v>
      </c>
      <c r="AU76" s="236">
        <v>2</v>
      </c>
      <c r="AV76" s="236">
        <v>6</v>
      </c>
      <c r="AW76" s="91">
        <v>21</v>
      </c>
      <c r="AY76" s="236">
        <v>74</v>
      </c>
      <c r="AZ76" s="32">
        <v>10</v>
      </c>
      <c r="BA76" s="32">
        <v>10</v>
      </c>
      <c r="BB76" s="32">
        <v>3</v>
      </c>
      <c r="BC76" s="32">
        <v>3</v>
      </c>
      <c r="BD76" s="91">
        <f>SUM(AZ76:BC76)</f>
        <v>26</v>
      </c>
      <c r="BF76" s="236">
        <v>74</v>
      </c>
      <c r="BG76" s="236">
        <v>5</v>
      </c>
      <c r="BH76" s="236">
        <v>6</v>
      </c>
      <c r="BI76" s="236">
        <v>6</v>
      </c>
      <c r="BJ76" s="236">
        <v>10</v>
      </c>
      <c r="BK76" s="91">
        <f>SUM(BG76:BJ76)</f>
        <v>27</v>
      </c>
      <c r="BM76" s="236">
        <v>74</v>
      </c>
      <c r="BN76" s="4">
        <v>7</v>
      </c>
      <c r="BO76" s="4">
        <v>8</v>
      </c>
      <c r="BP76" s="4">
        <v>2</v>
      </c>
      <c r="BQ76" s="4">
        <v>1</v>
      </c>
      <c r="BR76" s="5">
        <v>18</v>
      </c>
    </row>
    <row r="77" spans="1:70">
      <c r="A77" s="234"/>
      <c r="B77" s="235">
        <v>75</v>
      </c>
      <c r="C77" s="235">
        <v>8</v>
      </c>
      <c r="D77" s="235">
        <v>7.5</v>
      </c>
      <c r="E77" s="235">
        <v>8</v>
      </c>
      <c r="F77" s="235">
        <v>10</v>
      </c>
      <c r="G77" s="24">
        <v>33.5</v>
      </c>
      <c r="I77" s="236">
        <v>75</v>
      </c>
      <c r="J77" s="32">
        <v>10</v>
      </c>
      <c r="K77" s="32">
        <v>7</v>
      </c>
      <c r="L77" s="32">
        <v>8</v>
      </c>
      <c r="M77" s="32">
        <v>5</v>
      </c>
      <c r="N77" s="91">
        <f>SUM(J77:M77)</f>
        <v>30</v>
      </c>
      <c r="P77" s="236">
        <v>75</v>
      </c>
      <c r="Q77" s="121">
        <v>10</v>
      </c>
      <c r="R77" s="121">
        <v>10</v>
      </c>
      <c r="S77" s="121">
        <v>0</v>
      </c>
      <c r="T77" s="121">
        <v>5</v>
      </c>
      <c r="U77" s="122">
        <v>25</v>
      </c>
      <c r="W77" s="236">
        <v>75</v>
      </c>
      <c r="X77" s="236">
        <v>10</v>
      </c>
      <c r="Y77" s="236">
        <v>7</v>
      </c>
      <c r="Z77" s="236">
        <v>0</v>
      </c>
      <c r="AA77" s="236">
        <v>5</v>
      </c>
      <c r="AB77" s="91">
        <f>SUM(X77:AA77)</f>
        <v>22</v>
      </c>
      <c r="AD77" s="236">
        <v>75</v>
      </c>
      <c r="AE77" s="242">
        <v>5</v>
      </c>
      <c r="AF77" s="242">
        <v>2</v>
      </c>
      <c r="AG77" s="242">
        <v>8</v>
      </c>
      <c r="AH77" s="242">
        <v>10</v>
      </c>
      <c r="AI77" s="91">
        <f>SUM(AE77:AH77)</f>
        <v>25</v>
      </c>
      <c r="AK77" s="236">
        <v>75</v>
      </c>
      <c r="AL77" s="235">
        <v>3</v>
      </c>
      <c r="AM77" s="235">
        <v>8</v>
      </c>
      <c r="AN77" s="235">
        <v>7</v>
      </c>
      <c r="AO77" s="235">
        <v>7</v>
      </c>
      <c r="AP77" s="24">
        <v>25</v>
      </c>
      <c r="AR77" s="236">
        <v>75</v>
      </c>
      <c r="AS77" s="236">
        <v>8</v>
      </c>
      <c r="AT77" s="236">
        <v>3</v>
      </c>
      <c r="AU77" s="236">
        <v>5</v>
      </c>
      <c r="AV77" s="236">
        <v>5</v>
      </c>
      <c r="AW77" s="91">
        <v>21</v>
      </c>
      <c r="AY77" s="236">
        <v>75</v>
      </c>
      <c r="AZ77" s="249">
        <v>10</v>
      </c>
      <c r="BA77" s="249">
        <v>6</v>
      </c>
      <c r="BB77" s="249">
        <v>5</v>
      </c>
      <c r="BC77" s="249">
        <v>5</v>
      </c>
      <c r="BD77" s="188">
        <v>26</v>
      </c>
      <c r="BF77" s="236">
        <v>75</v>
      </c>
      <c r="BG77" s="236">
        <v>6</v>
      </c>
      <c r="BH77" s="236">
        <v>8</v>
      </c>
      <c r="BI77" s="236">
        <v>2</v>
      </c>
      <c r="BJ77" s="236">
        <v>9</v>
      </c>
      <c r="BK77" s="91">
        <v>27</v>
      </c>
      <c r="BM77" s="236">
        <v>75</v>
      </c>
      <c r="BN77" s="4">
        <v>3.5</v>
      </c>
      <c r="BO77" s="4">
        <v>4.5</v>
      </c>
      <c r="BP77" s="4">
        <v>8</v>
      </c>
      <c r="BQ77" s="4">
        <v>2</v>
      </c>
      <c r="BR77" s="5">
        <v>18</v>
      </c>
    </row>
    <row r="78" spans="1:70">
      <c r="A78" s="234"/>
      <c r="B78" s="235">
        <v>76</v>
      </c>
      <c r="C78" s="235">
        <v>8</v>
      </c>
      <c r="D78" s="235">
        <v>9</v>
      </c>
      <c r="E78" s="235">
        <v>6</v>
      </c>
      <c r="F78" s="235">
        <v>10</v>
      </c>
      <c r="G78" s="24">
        <v>33</v>
      </c>
      <c r="I78" s="236">
        <v>76</v>
      </c>
      <c r="J78" s="237">
        <v>9</v>
      </c>
      <c r="K78" s="237">
        <v>4</v>
      </c>
      <c r="L78" s="237">
        <v>7</v>
      </c>
      <c r="M78" s="237">
        <v>10</v>
      </c>
      <c r="N78" s="99">
        <v>30</v>
      </c>
      <c r="P78" s="236">
        <v>76</v>
      </c>
      <c r="Q78" s="126">
        <v>9</v>
      </c>
      <c r="R78" s="126">
        <v>10</v>
      </c>
      <c r="S78" s="126">
        <v>0</v>
      </c>
      <c r="T78" s="126">
        <v>6</v>
      </c>
      <c r="U78" s="125">
        <v>25</v>
      </c>
      <c r="W78" s="236">
        <v>76</v>
      </c>
      <c r="X78" s="4">
        <v>6</v>
      </c>
      <c r="Y78" s="4">
        <v>6</v>
      </c>
      <c r="Z78" s="4">
        <v>0</v>
      </c>
      <c r="AA78" s="4">
        <v>9.5</v>
      </c>
      <c r="AB78" s="5">
        <v>21.5</v>
      </c>
      <c r="AD78" s="236">
        <v>76</v>
      </c>
      <c r="AE78" s="243">
        <v>1</v>
      </c>
      <c r="AF78" s="243">
        <v>4</v>
      </c>
      <c r="AG78" s="243">
        <v>10</v>
      </c>
      <c r="AH78" s="243">
        <v>10</v>
      </c>
      <c r="AI78" s="119">
        <v>25</v>
      </c>
      <c r="AK78" s="236">
        <v>76</v>
      </c>
      <c r="AL78" s="4">
        <v>8</v>
      </c>
      <c r="AM78" s="4">
        <v>3</v>
      </c>
      <c r="AN78" s="4">
        <v>3</v>
      </c>
      <c r="AO78" s="4">
        <v>10</v>
      </c>
      <c r="AP78" s="5">
        <v>24</v>
      </c>
      <c r="AR78" s="236">
        <v>76</v>
      </c>
      <c r="AS78" s="142">
        <v>8</v>
      </c>
      <c r="AT78" s="142">
        <v>4</v>
      </c>
      <c r="AU78" s="142">
        <v>0</v>
      </c>
      <c r="AV78" s="142">
        <v>9</v>
      </c>
      <c r="AW78" s="166">
        <v>21</v>
      </c>
      <c r="AY78" s="236">
        <v>76</v>
      </c>
      <c r="AZ78" s="236">
        <v>8.5</v>
      </c>
      <c r="BA78" s="236">
        <v>7</v>
      </c>
      <c r="BB78" s="236">
        <v>2</v>
      </c>
      <c r="BC78" s="236">
        <v>8</v>
      </c>
      <c r="BD78" s="91">
        <f>SUM(AZ78:BC78)</f>
        <v>25.5</v>
      </c>
      <c r="BF78" s="236">
        <v>76</v>
      </c>
      <c r="BG78" s="236">
        <v>7</v>
      </c>
      <c r="BH78" s="236">
        <v>10</v>
      </c>
      <c r="BI78" s="236">
        <v>7</v>
      </c>
      <c r="BJ78" s="236">
        <v>3</v>
      </c>
      <c r="BK78" s="91">
        <v>27</v>
      </c>
      <c r="BM78" s="236">
        <v>76</v>
      </c>
      <c r="BN78" s="32">
        <v>5.5</v>
      </c>
      <c r="BO78" s="32">
        <v>9.5</v>
      </c>
      <c r="BP78" s="32">
        <v>0</v>
      </c>
      <c r="BQ78" s="32">
        <v>3</v>
      </c>
      <c r="BR78" s="91">
        <f>SUM(BN78:BQ78)</f>
        <v>18</v>
      </c>
    </row>
    <row r="79" spans="1:70">
      <c r="A79" s="234"/>
      <c r="B79" s="235">
        <v>77</v>
      </c>
      <c r="C79" s="235">
        <v>6</v>
      </c>
      <c r="D79" s="235">
        <v>8</v>
      </c>
      <c r="E79" s="235">
        <v>10</v>
      </c>
      <c r="F79" s="235">
        <v>9</v>
      </c>
      <c r="G79" s="24">
        <v>33</v>
      </c>
      <c r="I79" s="236">
        <v>77</v>
      </c>
      <c r="J79" s="236">
        <v>10</v>
      </c>
      <c r="K79" s="236">
        <v>9</v>
      </c>
      <c r="L79" s="236">
        <v>2</v>
      </c>
      <c r="M79" s="236">
        <v>9</v>
      </c>
      <c r="N79" s="91">
        <v>30</v>
      </c>
      <c r="P79" s="236">
        <v>77</v>
      </c>
      <c r="Q79" s="236">
        <v>4</v>
      </c>
      <c r="R79" s="236">
        <v>10</v>
      </c>
      <c r="S79" s="236">
        <v>5</v>
      </c>
      <c r="T79" s="236">
        <v>6</v>
      </c>
      <c r="U79" s="91">
        <f>SUM(Q79:T79)</f>
        <v>25</v>
      </c>
      <c r="W79" s="236">
        <v>77</v>
      </c>
      <c r="X79" s="4">
        <v>10</v>
      </c>
      <c r="Y79" s="4">
        <v>2</v>
      </c>
      <c r="Z79" s="4">
        <v>0</v>
      </c>
      <c r="AA79" s="4">
        <v>9.5</v>
      </c>
      <c r="AB79" s="5">
        <v>21.5</v>
      </c>
      <c r="AD79" s="236">
        <v>77</v>
      </c>
      <c r="AE79" s="121">
        <v>8</v>
      </c>
      <c r="AF79" s="121">
        <v>1</v>
      </c>
      <c r="AG79" s="121">
        <v>8</v>
      </c>
      <c r="AH79" s="121">
        <v>8</v>
      </c>
      <c r="AI79" s="122">
        <v>25</v>
      </c>
      <c r="AK79" s="236">
        <v>77</v>
      </c>
      <c r="AL79" s="4">
        <v>9</v>
      </c>
      <c r="AM79" s="4">
        <v>5</v>
      </c>
      <c r="AN79" s="4">
        <v>0</v>
      </c>
      <c r="AO79" s="4">
        <v>10</v>
      </c>
      <c r="AP79" s="5">
        <v>24</v>
      </c>
      <c r="AR79" s="236">
        <v>77</v>
      </c>
      <c r="AS79" s="142">
        <v>0</v>
      </c>
      <c r="AT79" s="142">
        <v>4</v>
      </c>
      <c r="AU79" s="142">
        <v>10</v>
      </c>
      <c r="AV79" s="142">
        <v>7</v>
      </c>
      <c r="AW79" s="166">
        <v>21</v>
      </c>
      <c r="AY79" s="236">
        <v>77</v>
      </c>
      <c r="AZ79" s="4">
        <v>9</v>
      </c>
      <c r="BA79" s="4">
        <v>5</v>
      </c>
      <c r="BB79" s="4">
        <v>4</v>
      </c>
      <c r="BC79" s="4">
        <v>7</v>
      </c>
      <c r="BD79" s="5">
        <v>25</v>
      </c>
      <c r="BF79" s="236">
        <v>77</v>
      </c>
      <c r="BG79" s="236">
        <v>7</v>
      </c>
      <c r="BH79" s="236">
        <v>8</v>
      </c>
      <c r="BI79" s="236">
        <v>10</v>
      </c>
      <c r="BJ79" s="236">
        <v>2</v>
      </c>
      <c r="BK79" s="91">
        <v>27</v>
      </c>
      <c r="BM79" s="236">
        <v>77</v>
      </c>
      <c r="BN79" s="32">
        <v>7</v>
      </c>
      <c r="BO79" s="32">
        <v>6</v>
      </c>
      <c r="BP79" s="32">
        <v>2</v>
      </c>
      <c r="BQ79" s="32">
        <v>3</v>
      </c>
      <c r="BR79" s="91">
        <f>SUM(BN79:BQ79)</f>
        <v>18</v>
      </c>
    </row>
    <row r="80" spans="1:70">
      <c r="A80" s="234"/>
      <c r="B80" s="235">
        <v>78</v>
      </c>
      <c r="C80" s="235">
        <v>10</v>
      </c>
      <c r="D80" s="235">
        <v>7</v>
      </c>
      <c r="E80" s="235">
        <v>8</v>
      </c>
      <c r="F80" s="235">
        <v>8</v>
      </c>
      <c r="G80" s="24">
        <v>33</v>
      </c>
      <c r="I80" s="236">
        <v>78</v>
      </c>
      <c r="J80" s="236">
        <v>10</v>
      </c>
      <c r="K80" s="236">
        <v>6</v>
      </c>
      <c r="L80" s="236">
        <v>4</v>
      </c>
      <c r="M80" s="236">
        <v>10</v>
      </c>
      <c r="N80" s="91">
        <v>30</v>
      </c>
      <c r="P80" s="236">
        <v>78</v>
      </c>
      <c r="Q80" s="4">
        <v>10</v>
      </c>
      <c r="R80" s="4">
        <v>4</v>
      </c>
      <c r="S80" s="4">
        <v>0</v>
      </c>
      <c r="T80" s="4">
        <v>10</v>
      </c>
      <c r="U80" s="5">
        <v>24</v>
      </c>
      <c r="W80" s="236">
        <v>78</v>
      </c>
      <c r="X80" s="4">
        <v>9</v>
      </c>
      <c r="Y80" s="4">
        <v>2</v>
      </c>
      <c r="Z80" s="4">
        <v>0</v>
      </c>
      <c r="AA80" s="4">
        <v>10</v>
      </c>
      <c r="AB80" s="5">
        <v>21</v>
      </c>
      <c r="AD80" s="236">
        <v>78</v>
      </c>
      <c r="AE80" s="236">
        <v>5</v>
      </c>
      <c r="AF80" s="236">
        <v>1</v>
      </c>
      <c r="AG80" s="236">
        <v>9</v>
      </c>
      <c r="AH80" s="236">
        <v>10</v>
      </c>
      <c r="AI80" s="91">
        <v>25</v>
      </c>
      <c r="AK80" s="236">
        <v>78</v>
      </c>
      <c r="AL80" s="242">
        <v>8</v>
      </c>
      <c r="AM80" s="242">
        <v>4</v>
      </c>
      <c r="AN80" s="242">
        <v>7</v>
      </c>
      <c r="AO80" s="242">
        <v>5</v>
      </c>
      <c r="AP80" s="91">
        <f>SUM(AL80:AO80)</f>
        <v>24</v>
      </c>
      <c r="AR80" s="236">
        <v>78</v>
      </c>
      <c r="AS80" s="241">
        <v>9</v>
      </c>
      <c r="AT80" s="241">
        <v>7</v>
      </c>
      <c r="AU80" s="241">
        <v>1</v>
      </c>
      <c r="AV80" s="241">
        <v>4</v>
      </c>
      <c r="AW80" s="157">
        <v>21</v>
      </c>
      <c r="AY80" s="236">
        <v>78</v>
      </c>
      <c r="AZ80" s="4">
        <v>7</v>
      </c>
      <c r="BA80" s="4">
        <v>5</v>
      </c>
      <c r="BB80" s="4">
        <v>7</v>
      </c>
      <c r="BC80" s="4">
        <v>6</v>
      </c>
      <c r="BD80" s="5">
        <v>25</v>
      </c>
      <c r="BF80" s="236">
        <v>78</v>
      </c>
      <c r="BG80" s="236">
        <v>7</v>
      </c>
      <c r="BH80" s="236">
        <v>10</v>
      </c>
      <c r="BI80" s="236">
        <v>8.5</v>
      </c>
      <c r="BJ80" s="236">
        <v>1</v>
      </c>
      <c r="BK80" s="91">
        <v>26.5</v>
      </c>
      <c r="BM80" s="236">
        <v>78</v>
      </c>
      <c r="BN80" s="236">
        <v>4.5</v>
      </c>
      <c r="BO80" s="236">
        <v>6.5</v>
      </c>
      <c r="BP80" s="236">
        <v>5</v>
      </c>
      <c r="BQ80" s="236">
        <v>2</v>
      </c>
      <c r="BR80" s="91">
        <f>SUM(BN80:BQ80)</f>
        <v>18</v>
      </c>
    </row>
    <row r="81" spans="1:70">
      <c r="A81" s="234"/>
      <c r="B81" s="235">
        <v>79</v>
      </c>
      <c r="C81" s="235">
        <v>8</v>
      </c>
      <c r="D81" s="235">
        <v>8</v>
      </c>
      <c r="E81" s="235">
        <v>10</v>
      </c>
      <c r="F81" s="235">
        <v>7</v>
      </c>
      <c r="G81" s="24">
        <v>33</v>
      </c>
      <c r="I81" s="236">
        <v>79</v>
      </c>
      <c r="J81" s="241">
        <v>8.5</v>
      </c>
      <c r="K81" s="241">
        <v>7.5</v>
      </c>
      <c r="L81" s="241">
        <v>4</v>
      </c>
      <c r="M81" s="241">
        <v>10</v>
      </c>
      <c r="N81" s="157">
        <v>30</v>
      </c>
      <c r="P81" s="236">
        <v>79</v>
      </c>
      <c r="Q81" s="4">
        <v>7</v>
      </c>
      <c r="R81" s="4">
        <v>10</v>
      </c>
      <c r="S81" s="4">
        <v>1</v>
      </c>
      <c r="T81" s="4">
        <v>6</v>
      </c>
      <c r="U81" s="5">
        <v>24</v>
      </c>
      <c r="W81" s="236">
        <v>79</v>
      </c>
      <c r="X81" s="4">
        <v>8</v>
      </c>
      <c r="Y81" s="4">
        <v>9</v>
      </c>
      <c r="Z81" s="4">
        <v>0</v>
      </c>
      <c r="AA81" s="4">
        <v>4</v>
      </c>
      <c r="AB81" s="5">
        <v>21</v>
      </c>
      <c r="AD81" s="236">
        <v>79</v>
      </c>
      <c r="AE81" s="241">
        <v>4</v>
      </c>
      <c r="AF81" s="241">
        <v>1</v>
      </c>
      <c r="AG81" s="241">
        <v>10</v>
      </c>
      <c r="AH81" s="241">
        <v>10</v>
      </c>
      <c r="AI81" s="157">
        <v>25</v>
      </c>
      <c r="AK81" s="236">
        <v>79</v>
      </c>
      <c r="AL81" s="100">
        <v>9</v>
      </c>
      <c r="AM81" s="100">
        <v>8</v>
      </c>
      <c r="AN81" s="100">
        <v>0</v>
      </c>
      <c r="AO81" s="100">
        <v>7</v>
      </c>
      <c r="AP81" s="101">
        <v>24</v>
      </c>
      <c r="AR81" s="236">
        <v>79</v>
      </c>
      <c r="AS81" s="236">
        <v>7</v>
      </c>
      <c r="AT81" s="236">
        <v>3</v>
      </c>
      <c r="AU81" s="236">
        <v>6</v>
      </c>
      <c r="AV81" s="236">
        <v>5</v>
      </c>
      <c r="AW81" s="91">
        <f>SUM(AS81:AV81)</f>
        <v>21</v>
      </c>
      <c r="AY81" s="236">
        <v>79</v>
      </c>
      <c r="AZ81" s="4">
        <v>10</v>
      </c>
      <c r="BA81" s="4">
        <v>5</v>
      </c>
      <c r="BB81" s="4">
        <v>2</v>
      </c>
      <c r="BC81" s="4">
        <v>8</v>
      </c>
      <c r="BD81" s="5">
        <v>25</v>
      </c>
      <c r="BF81" s="236">
        <v>79</v>
      </c>
      <c r="BG81" s="246">
        <v>10</v>
      </c>
      <c r="BH81" s="246">
        <v>4</v>
      </c>
      <c r="BI81" s="246">
        <v>10</v>
      </c>
      <c r="BJ81" s="246">
        <v>2</v>
      </c>
      <c r="BK81" s="102">
        <v>26</v>
      </c>
      <c r="BM81" s="236">
        <v>79</v>
      </c>
      <c r="BN81" s="149">
        <v>10</v>
      </c>
      <c r="BO81" s="149">
        <v>7</v>
      </c>
      <c r="BP81" s="150">
        <v>0</v>
      </c>
      <c r="BQ81" s="149">
        <v>1</v>
      </c>
      <c r="BR81" s="167">
        <v>18</v>
      </c>
    </row>
    <row r="82" spans="1:70">
      <c r="A82" s="234"/>
      <c r="B82" s="235">
        <v>80</v>
      </c>
      <c r="C82" s="235">
        <v>7.5</v>
      </c>
      <c r="D82" s="235">
        <v>10</v>
      </c>
      <c r="E82" s="235">
        <v>7</v>
      </c>
      <c r="F82" s="235">
        <v>8</v>
      </c>
      <c r="G82" s="24">
        <v>32.5</v>
      </c>
      <c r="I82" s="236">
        <v>80</v>
      </c>
      <c r="J82" s="241">
        <v>10</v>
      </c>
      <c r="K82" s="241">
        <v>10</v>
      </c>
      <c r="L82" s="241">
        <v>0</v>
      </c>
      <c r="M82" s="241">
        <v>10</v>
      </c>
      <c r="N82" s="91">
        <f>SUM(J82:M82)</f>
        <v>30</v>
      </c>
      <c r="P82" s="236">
        <v>80</v>
      </c>
      <c r="Q82" s="4">
        <v>9</v>
      </c>
      <c r="R82" s="4">
        <v>10</v>
      </c>
      <c r="S82" s="4">
        <v>0</v>
      </c>
      <c r="T82" s="4">
        <v>5</v>
      </c>
      <c r="U82" s="5">
        <v>24</v>
      </c>
      <c r="W82" s="236">
        <v>80</v>
      </c>
      <c r="X82" s="4">
        <v>8</v>
      </c>
      <c r="Y82" s="4">
        <v>1</v>
      </c>
      <c r="Z82" s="4">
        <v>2</v>
      </c>
      <c r="AA82" s="4">
        <v>10</v>
      </c>
      <c r="AB82" s="5">
        <v>21</v>
      </c>
      <c r="AD82" s="236">
        <v>80</v>
      </c>
      <c r="AE82" s="236">
        <v>2</v>
      </c>
      <c r="AF82" s="236">
        <v>6.5</v>
      </c>
      <c r="AG82" s="236">
        <v>9</v>
      </c>
      <c r="AH82" s="236">
        <v>7</v>
      </c>
      <c r="AI82" s="91">
        <f>SUM(AE82:AH82)</f>
        <v>24.5</v>
      </c>
      <c r="AK82" s="236">
        <v>80</v>
      </c>
      <c r="AL82" s="4">
        <v>9</v>
      </c>
      <c r="AM82" s="4">
        <v>5</v>
      </c>
      <c r="AN82" s="4">
        <v>2</v>
      </c>
      <c r="AO82" s="4">
        <v>7</v>
      </c>
      <c r="AP82" s="5">
        <v>23</v>
      </c>
      <c r="AR82" s="236">
        <v>80</v>
      </c>
      <c r="AS82" s="100">
        <v>3.5</v>
      </c>
      <c r="AT82" s="100">
        <v>6</v>
      </c>
      <c r="AU82" s="100">
        <v>7</v>
      </c>
      <c r="AV82" s="100">
        <v>4</v>
      </c>
      <c r="AW82" s="101">
        <v>20.5</v>
      </c>
      <c r="AY82" s="236">
        <v>80</v>
      </c>
      <c r="AZ82" s="4">
        <v>7</v>
      </c>
      <c r="BA82" s="4">
        <v>6</v>
      </c>
      <c r="BB82" s="4">
        <v>2</v>
      </c>
      <c r="BC82" s="4">
        <v>10</v>
      </c>
      <c r="BD82" s="5">
        <v>25</v>
      </c>
      <c r="BF82" s="236">
        <v>80</v>
      </c>
      <c r="BG82" s="236">
        <v>10</v>
      </c>
      <c r="BH82" s="236">
        <v>9</v>
      </c>
      <c r="BI82" s="236">
        <v>6</v>
      </c>
      <c r="BJ82" s="236">
        <v>1</v>
      </c>
      <c r="BK82" s="91">
        <v>26</v>
      </c>
      <c r="BM82" s="236">
        <v>80</v>
      </c>
      <c r="BN82" s="236">
        <v>7</v>
      </c>
      <c r="BO82" s="236">
        <v>5</v>
      </c>
      <c r="BP82" s="236">
        <v>4</v>
      </c>
      <c r="BQ82" s="236">
        <v>2</v>
      </c>
      <c r="BR82" s="91">
        <f>SUM(BN82:BQ82)</f>
        <v>18</v>
      </c>
    </row>
    <row r="83" spans="1:70">
      <c r="A83" s="234"/>
      <c r="B83" s="235">
        <v>81</v>
      </c>
      <c r="C83" s="235">
        <v>6</v>
      </c>
      <c r="D83" s="235">
        <v>10</v>
      </c>
      <c r="E83" s="235">
        <v>10</v>
      </c>
      <c r="F83" s="235">
        <v>6.5</v>
      </c>
      <c r="G83" s="24">
        <v>32.5</v>
      </c>
      <c r="I83" s="236">
        <v>81</v>
      </c>
      <c r="J83" s="236">
        <v>10</v>
      </c>
      <c r="K83" s="236">
        <v>8</v>
      </c>
      <c r="L83" s="236">
        <v>4</v>
      </c>
      <c r="M83" s="236">
        <v>7.5</v>
      </c>
      <c r="N83" s="91">
        <v>29.5</v>
      </c>
      <c r="P83" s="236">
        <v>81</v>
      </c>
      <c r="Q83" s="239">
        <v>10</v>
      </c>
      <c r="R83" s="239">
        <v>10</v>
      </c>
      <c r="S83" s="239">
        <v>1</v>
      </c>
      <c r="T83" s="239">
        <v>3</v>
      </c>
      <c r="U83" s="91">
        <f>SUM(Q83:T83)</f>
        <v>24</v>
      </c>
      <c r="W83" s="236">
        <v>81</v>
      </c>
      <c r="X83" s="242">
        <v>9</v>
      </c>
      <c r="Y83" s="242">
        <v>2</v>
      </c>
      <c r="Z83" s="242">
        <v>6</v>
      </c>
      <c r="AA83" s="242">
        <v>4</v>
      </c>
      <c r="AB83" s="91">
        <f>SUM(X83:AA83)</f>
        <v>21</v>
      </c>
      <c r="AD83" s="236">
        <v>81</v>
      </c>
      <c r="AE83" s="4">
        <v>4</v>
      </c>
      <c r="AF83" s="4">
        <v>3</v>
      </c>
      <c r="AG83" s="4">
        <v>8</v>
      </c>
      <c r="AH83" s="4">
        <v>9</v>
      </c>
      <c r="AI83" s="5">
        <v>24</v>
      </c>
      <c r="AK83" s="236">
        <v>81</v>
      </c>
      <c r="AL83" s="4">
        <v>9</v>
      </c>
      <c r="AM83" s="4">
        <v>5</v>
      </c>
      <c r="AN83" s="4">
        <v>4</v>
      </c>
      <c r="AO83" s="4">
        <v>5</v>
      </c>
      <c r="AP83" s="5">
        <v>23</v>
      </c>
      <c r="AR83" s="236">
        <v>81</v>
      </c>
      <c r="AS83" s="4">
        <v>4</v>
      </c>
      <c r="AT83" s="4">
        <v>10</v>
      </c>
      <c r="AU83" s="4">
        <v>0</v>
      </c>
      <c r="AV83" s="4">
        <v>6</v>
      </c>
      <c r="AW83" s="5">
        <v>20</v>
      </c>
      <c r="AY83" s="236">
        <v>81</v>
      </c>
      <c r="AZ83" s="32">
        <v>10</v>
      </c>
      <c r="BA83" s="32">
        <v>9</v>
      </c>
      <c r="BB83" s="32">
        <v>3</v>
      </c>
      <c r="BC83" s="32">
        <v>3</v>
      </c>
      <c r="BD83" s="91">
        <f>SUM(AZ83:BC83)</f>
        <v>25</v>
      </c>
      <c r="BF83" s="236">
        <v>81</v>
      </c>
      <c r="BG83" s="236">
        <v>7</v>
      </c>
      <c r="BH83" s="236">
        <v>8</v>
      </c>
      <c r="BI83" s="236">
        <v>10</v>
      </c>
      <c r="BJ83" s="236">
        <v>1</v>
      </c>
      <c r="BK83" s="91">
        <v>26</v>
      </c>
      <c r="BM83" s="236">
        <v>81</v>
      </c>
      <c r="BN83" s="236">
        <v>6.75</v>
      </c>
      <c r="BO83" s="236">
        <v>3</v>
      </c>
      <c r="BP83" s="236">
        <v>4</v>
      </c>
      <c r="BQ83" s="236">
        <v>4</v>
      </c>
      <c r="BR83" s="91">
        <f>SUM(BN83:BQ83)</f>
        <v>17.75</v>
      </c>
    </row>
    <row r="84" spans="1:70">
      <c r="A84" s="234"/>
      <c r="B84" s="235">
        <v>82</v>
      </c>
      <c r="C84" s="235">
        <v>7</v>
      </c>
      <c r="D84" s="235">
        <v>9</v>
      </c>
      <c r="E84" s="235">
        <v>9</v>
      </c>
      <c r="F84" s="235">
        <v>7</v>
      </c>
      <c r="G84" s="24">
        <v>32</v>
      </c>
      <c r="I84" s="236">
        <v>82</v>
      </c>
      <c r="J84" s="4">
        <v>10</v>
      </c>
      <c r="K84" s="4">
        <v>9</v>
      </c>
      <c r="L84" s="4">
        <v>0</v>
      </c>
      <c r="M84" s="4">
        <v>10</v>
      </c>
      <c r="N84" s="5">
        <v>29</v>
      </c>
      <c r="P84" s="236">
        <v>82</v>
      </c>
      <c r="Q84" s="32">
        <v>8</v>
      </c>
      <c r="R84" s="32">
        <v>6</v>
      </c>
      <c r="S84" s="32">
        <v>5</v>
      </c>
      <c r="T84" s="32">
        <v>5</v>
      </c>
      <c r="U84" s="91">
        <f>SUM(Q84:T84)</f>
        <v>24</v>
      </c>
      <c r="W84" s="236">
        <v>82</v>
      </c>
      <c r="X84" s="237">
        <v>10</v>
      </c>
      <c r="Y84" s="237">
        <v>2</v>
      </c>
      <c r="Z84" s="237">
        <v>0</v>
      </c>
      <c r="AA84" s="237">
        <v>9</v>
      </c>
      <c r="AB84" s="99">
        <v>21</v>
      </c>
      <c r="AD84" s="236">
        <v>82</v>
      </c>
      <c r="AE84" s="4">
        <v>6</v>
      </c>
      <c r="AF84" s="4">
        <v>1</v>
      </c>
      <c r="AG84" s="4">
        <v>7</v>
      </c>
      <c r="AH84" s="4">
        <v>10</v>
      </c>
      <c r="AI84" s="5">
        <v>24</v>
      </c>
      <c r="AK84" s="236">
        <v>82</v>
      </c>
      <c r="AL84" s="4">
        <v>9</v>
      </c>
      <c r="AM84" s="4">
        <v>3</v>
      </c>
      <c r="AN84" s="4">
        <v>4</v>
      </c>
      <c r="AO84" s="4">
        <v>7</v>
      </c>
      <c r="AP84" s="5">
        <v>23</v>
      </c>
      <c r="AR84" s="236">
        <v>82</v>
      </c>
      <c r="AS84" s="4">
        <v>1</v>
      </c>
      <c r="AT84" s="4">
        <v>3</v>
      </c>
      <c r="AU84" s="4">
        <v>10</v>
      </c>
      <c r="AV84" s="4">
        <v>6</v>
      </c>
      <c r="AW84" s="5">
        <v>20</v>
      </c>
      <c r="AY84" s="236">
        <v>82</v>
      </c>
      <c r="AZ84" s="236">
        <v>9</v>
      </c>
      <c r="BA84" s="236">
        <v>6</v>
      </c>
      <c r="BB84" s="236">
        <v>4</v>
      </c>
      <c r="BC84" s="236">
        <v>6</v>
      </c>
      <c r="BD84" s="91">
        <v>25</v>
      </c>
      <c r="BF84" s="236">
        <v>82</v>
      </c>
      <c r="BG84" s="236">
        <v>6</v>
      </c>
      <c r="BH84" s="236">
        <v>10</v>
      </c>
      <c r="BI84" s="236">
        <v>9</v>
      </c>
      <c r="BJ84" s="236">
        <v>1</v>
      </c>
      <c r="BK84" s="91">
        <v>26</v>
      </c>
      <c r="BM84" s="236">
        <v>82</v>
      </c>
      <c r="BN84" s="32">
        <v>7.5</v>
      </c>
      <c r="BO84" s="32">
        <v>5</v>
      </c>
      <c r="BP84" s="32">
        <v>4</v>
      </c>
      <c r="BQ84" s="32">
        <v>1</v>
      </c>
      <c r="BR84" s="91">
        <f>SUM(BN84:BQ84)</f>
        <v>17.5</v>
      </c>
    </row>
    <row r="85" spans="1:70">
      <c r="A85" s="234"/>
      <c r="B85" s="235">
        <v>83</v>
      </c>
      <c r="C85" s="235">
        <v>9</v>
      </c>
      <c r="D85" s="235">
        <v>8</v>
      </c>
      <c r="E85" s="235">
        <v>8</v>
      </c>
      <c r="F85" s="235">
        <v>7</v>
      </c>
      <c r="G85" s="24">
        <v>32</v>
      </c>
      <c r="I85" s="236">
        <v>83</v>
      </c>
      <c r="J85" s="4">
        <v>10</v>
      </c>
      <c r="K85" s="4">
        <v>6</v>
      </c>
      <c r="L85" s="4">
        <v>5</v>
      </c>
      <c r="M85" s="4">
        <v>8</v>
      </c>
      <c r="N85" s="5">
        <v>29</v>
      </c>
      <c r="P85" s="236">
        <v>83</v>
      </c>
      <c r="Q85" s="121">
        <v>10</v>
      </c>
      <c r="R85" s="121">
        <v>2</v>
      </c>
      <c r="S85" s="121">
        <v>3</v>
      </c>
      <c r="T85" s="121">
        <v>9</v>
      </c>
      <c r="U85" s="122">
        <v>24</v>
      </c>
      <c r="W85" s="236">
        <v>83</v>
      </c>
      <c r="X85" s="129">
        <v>3</v>
      </c>
      <c r="Y85" s="129">
        <v>8</v>
      </c>
      <c r="Z85" s="129">
        <v>2</v>
      </c>
      <c r="AA85" s="129">
        <v>8</v>
      </c>
      <c r="AB85" s="128">
        <v>21</v>
      </c>
      <c r="AD85" s="236">
        <v>83</v>
      </c>
      <c r="AE85" s="242">
        <v>2</v>
      </c>
      <c r="AF85" s="242">
        <v>2</v>
      </c>
      <c r="AG85" s="242">
        <v>10</v>
      </c>
      <c r="AH85" s="242">
        <v>10</v>
      </c>
      <c r="AI85" s="91">
        <f>SUM(AE85:AH85)</f>
        <v>24</v>
      </c>
      <c r="AK85" s="236">
        <v>83</v>
      </c>
      <c r="AL85" s="242">
        <v>6</v>
      </c>
      <c r="AM85" s="242">
        <v>8</v>
      </c>
      <c r="AN85" s="242">
        <v>4</v>
      </c>
      <c r="AO85" s="242">
        <v>5</v>
      </c>
      <c r="AP85" s="91">
        <f>SUM(AL85:AO85)</f>
        <v>23</v>
      </c>
      <c r="AR85" s="236">
        <v>83</v>
      </c>
      <c r="AS85" s="4">
        <v>5</v>
      </c>
      <c r="AT85" s="4">
        <v>5</v>
      </c>
      <c r="AU85" s="4">
        <v>2</v>
      </c>
      <c r="AV85" s="4">
        <v>8</v>
      </c>
      <c r="AW85" s="5">
        <v>20</v>
      </c>
      <c r="AY85" s="236">
        <v>83</v>
      </c>
      <c r="AZ85" s="236">
        <v>8</v>
      </c>
      <c r="BA85" s="236">
        <v>8</v>
      </c>
      <c r="BB85" s="236">
        <v>2</v>
      </c>
      <c r="BC85" s="236">
        <v>7</v>
      </c>
      <c r="BD85" s="91">
        <v>25</v>
      </c>
      <c r="BF85" s="236">
        <v>83</v>
      </c>
      <c r="BG85" s="236">
        <v>8</v>
      </c>
      <c r="BH85" s="236">
        <v>10</v>
      </c>
      <c r="BI85" s="236">
        <v>7</v>
      </c>
      <c r="BJ85" s="236">
        <v>1</v>
      </c>
      <c r="BK85" s="91">
        <v>26</v>
      </c>
      <c r="BM85" s="236">
        <v>83</v>
      </c>
      <c r="BN85" s="4">
        <v>5</v>
      </c>
      <c r="BO85" s="4">
        <v>2</v>
      </c>
      <c r="BP85" s="4">
        <v>8</v>
      </c>
      <c r="BQ85" s="4">
        <v>2</v>
      </c>
      <c r="BR85" s="5">
        <v>17</v>
      </c>
    </row>
    <row r="86" spans="1:70">
      <c r="A86" s="234"/>
      <c r="B86" s="235">
        <v>84</v>
      </c>
      <c r="C86" s="235">
        <v>8</v>
      </c>
      <c r="D86" s="235">
        <v>6</v>
      </c>
      <c r="E86" s="235">
        <v>9</v>
      </c>
      <c r="F86" s="235">
        <v>9</v>
      </c>
      <c r="G86" s="24">
        <v>32</v>
      </c>
      <c r="I86" s="236">
        <v>84</v>
      </c>
      <c r="J86" s="4">
        <v>10</v>
      </c>
      <c r="K86" s="4">
        <v>10</v>
      </c>
      <c r="L86" s="4">
        <v>4</v>
      </c>
      <c r="M86" s="4">
        <v>5</v>
      </c>
      <c r="N86" s="5">
        <v>29</v>
      </c>
      <c r="P86" s="236">
        <v>84</v>
      </c>
      <c r="Q86" s="241">
        <v>9</v>
      </c>
      <c r="R86" s="241">
        <v>8.5</v>
      </c>
      <c r="S86" s="241">
        <v>0.5</v>
      </c>
      <c r="T86" s="241">
        <v>6</v>
      </c>
      <c r="U86" s="91">
        <f>SUM(Q86:T86)</f>
        <v>24</v>
      </c>
      <c r="W86" s="236">
        <v>84</v>
      </c>
      <c r="X86" s="130">
        <v>3</v>
      </c>
      <c r="Y86" s="130">
        <v>8</v>
      </c>
      <c r="Z86" s="130">
        <v>1</v>
      </c>
      <c r="AA86" s="130">
        <v>9</v>
      </c>
      <c r="AB86" s="131">
        <v>21</v>
      </c>
      <c r="AD86" s="236">
        <v>84</v>
      </c>
      <c r="AE86" s="250">
        <v>2</v>
      </c>
      <c r="AF86" s="250">
        <v>10</v>
      </c>
      <c r="AG86" s="250">
        <v>5</v>
      </c>
      <c r="AH86" s="250">
        <v>7</v>
      </c>
      <c r="AI86" s="91">
        <f>SUM(AE86:AH86)</f>
        <v>24</v>
      </c>
      <c r="AK86" s="236">
        <v>84</v>
      </c>
      <c r="AL86" s="32">
        <v>8</v>
      </c>
      <c r="AM86" s="32">
        <v>4</v>
      </c>
      <c r="AN86" s="32">
        <v>4</v>
      </c>
      <c r="AO86" s="32">
        <v>7</v>
      </c>
      <c r="AP86" s="91">
        <f>SUM(AL86:AO86)</f>
        <v>23</v>
      </c>
      <c r="AR86" s="236">
        <v>84</v>
      </c>
      <c r="AS86" s="242">
        <v>10</v>
      </c>
      <c r="AT86" s="242">
        <v>6</v>
      </c>
      <c r="AU86" s="242">
        <v>2</v>
      </c>
      <c r="AV86" s="242">
        <v>2</v>
      </c>
      <c r="AW86" s="91">
        <f>SUM(AS86:AV86)</f>
        <v>20</v>
      </c>
      <c r="AY86" s="236">
        <v>84</v>
      </c>
      <c r="AZ86" s="236">
        <v>9</v>
      </c>
      <c r="BA86" s="236">
        <v>6</v>
      </c>
      <c r="BB86" s="236">
        <v>0</v>
      </c>
      <c r="BC86" s="236">
        <v>10</v>
      </c>
      <c r="BD86" s="91">
        <v>25</v>
      </c>
      <c r="BF86" s="236">
        <v>84</v>
      </c>
      <c r="BG86" s="236">
        <v>9</v>
      </c>
      <c r="BH86" s="236">
        <v>10</v>
      </c>
      <c r="BI86" s="236">
        <v>3</v>
      </c>
      <c r="BJ86" s="236">
        <v>4</v>
      </c>
      <c r="BK86" s="91">
        <v>26</v>
      </c>
      <c r="BM86" s="236">
        <v>84</v>
      </c>
      <c r="BN86" s="4">
        <v>4</v>
      </c>
      <c r="BO86" s="4">
        <v>5</v>
      </c>
      <c r="BP86" s="4">
        <v>6</v>
      </c>
      <c r="BQ86" s="4">
        <v>2</v>
      </c>
      <c r="BR86" s="5">
        <v>17</v>
      </c>
    </row>
    <row r="87" spans="1:70">
      <c r="A87" s="234"/>
      <c r="B87" s="235">
        <v>85</v>
      </c>
      <c r="C87" s="235">
        <v>9</v>
      </c>
      <c r="D87" s="235">
        <v>6</v>
      </c>
      <c r="E87" s="235">
        <v>9</v>
      </c>
      <c r="F87" s="235">
        <v>8</v>
      </c>
      <c r="G87" s="24">
        <v>32</v>
      </c>
      <c r="I87" s="236">
        <v>85</v>
      </c>
      <c r="J87" s="121">
        <v>10</v>
      </c>
      <c r="K87" s="121">
        <v>9</v>
      </c>
      <c r="L87" s="121">
        <v>0</v>
      </c>
      <c r="M87" s="121">
        <v>10</v>
      </c>
      <c r="N87" s="122">
        <v>29</v>
      </c>
      <c r="P87" s="236">
        <v>85</v>
      </c>
      <c r="Q87" s="241">
        <v>9</v>
      </c>
      <c r="R87" s="241">
        <v>10</v>
      </c>
      <c r="S87" s="241">
        <v>0</v>
      </c>
      <c r="T87" s="241">
        <v>5</v>
      </c>
      <c r="U87" s="157">
        <v>24</v>
      </c>
      <c r="W87" s="236">
        <v>85</v>
      </c>
      <c r="X87" s="236">
        <v>10</v>
      </c>
      <c r="Y87" s="236">
        <v>5.5</v>
      </c>
      <c r="Z87" s="236">
        <v>0</v>
      </c>
      <c r="AA87" s="236">
        <v>5</v>
      </c>
      <c r="AB87" s="91">
        <f>SUM(X87:AA87)</f>
        <v>20.5</v>
      </c>
      <c r="AD87" s="236">
        <v>85</v>
      </c>
      <c r="AE87" s="243">
        <v>6</v>
      </c>
      <c r="AF87" s="243">
        <v>0</v>
      </c>
      <c r="AG87" s="243">
        <v>8</v>
      </c>
      <c r="AH87" s="243">
        <v>10</v>
      </c>
      <c r="AI87" s="119">
        <v>24</v>
      </c>
      <c r="AK87" s="236">
        <v>85</v>
      </c>
      <c r="AL87" s="32">
        <v>8</v>
      </c>
      <c r="AM87" s="32">
        <v>4</v>
      </c>
      <c r="AN87" s="32">
        <v>4</v>
      </c>
      <c r="AO87" s="32">
        <v>7</v>
      </c>
      <c r="AP87" s="91">
        <f>SUM(AL87:AO87)</f>
        <v>23</v>
      </c>
      <c r="AR87" s="236">
        <v>85</v>
      </c>
      <c r="AS87" s="100">
        <v>6</v>
      </c>
      <c r="AT87" s="100">
        <v>6</v>
      </c>
      <c r="AU87" s="100">
        <v>2</v>
      </c>
      <c r="AV87" s="100">
        <v>6</v>
      </c>
      <c r="AW87" s="101">
        <v>20</v>
      </c>
      <c r="AY87" s="236">
        <v>85</v>
      </c>
      <c r="AZ87" s="249">
        <v>10</v>
      </c>
      <c r="BA87" s="249">
        <v>8</v>
      </c>
      <c r="BB87" s="249">
        <v>4</v>
      </c>
      <c r="BC87" s="249">
        <v>3</v>
      </c>
      <c r="BD87" s="188">
        <v>25</v>
      </c>
      <c r="BF87" s="236">
        <v>85</v>
      </c>
      <c r="BG87" s="236">
        <v>9</v>
      </c>
      <c r="BH87" s="236">
        <v>6</v>
      </c>
      <c r="BI87" s="236">
        <v>9</v>
      </c>
      <c r="BJ87" s="236">
        <v>2</v>
      </c>
      <c r="BK87" s="91">
        <v>26</v>
      </c>
      <c r="BM87" s="236">
        <v>85</v>
      </c>
      <c r="BN87" s="4">
        <v>8</v>
      </c>
      <c r="BO87" s="4">
        <v>6</v>
      </c>
      <c r="BP87" s="4">
        <v>0</v>
      </c>
      <c r="BQ87" s="4">
        <v>3</v>
      </c>
      <c r="BR87" s="5">
        <v>17</v>
      </c>
    </row>
    <row r="88" spans="1:70">
      <c r="A88" s="234"/>
      <c r="B88" s="235">
        <v>86</v>
      </c>
      <c r="C88" s="235">
        <v>9</v>
      </c>
      <c r="D88" s="235">
        <v>3</v>
      </c>
      <c r="E88" s="235">
        <v>10</v>
      </c>
      <c r="F88" s="235">
        <v>10</v>
      </c>
      <c r="G88" s="24">
        <v>32</v>
      </c>
      <c r="I88" s="236">
        <v>86</v>
      </c>
      <c r="J88" s="236">
        <v>6</v>
      </c>
      <c r="K88" s="236">
        <v>8</v>
      </c>
      <c r="L88" s="236">
        <v>5</v>
      </c>
      <c r="M88" s="236">
        <v>10</v>
      </c>
      <c r="N88" s="91">
        <v>29</v>
      </c>
      <c r="P88" s="236">
        <v>86</v>
      </c>
      <c r="Q88" s="241">
        <v>9</v>
      </c>
      <c r="R88" s="241">
        <v>5</v>
      </c>
      <c r="S88" s="241">
        <v>0</v>
      </c>
      <c r="T88" s="241">
        <v>10</v>
      </c>
      <c r="U88" s="157">
        <v>24</v>
      </c>
      <c r="W88" s="236">
        <v>86</v>
      </c>
      <c r="X88" s="4">
        <v>10</v>
      </c>
      <c r="Y88" s="4">
        <v>6</v>
      </c>
      <c r="Z88" s="4">
        <v>0</v>
      </c>
      <c r="AA88" s="4">
        <v>4</v>
      </c>
      <c r="AB88" s="5">
        <v>20</v>
      </c>
      <c r="AD88" s="236">
        <v>86</v>
      </c>
      <c r="AE88" s="238">
        <v>4</v>
      </c>
      <c r="AF88" s="238"/>
      <c r="AG88" s="238">
        <v>10</v>
      </c>
      <c r="AH88" s="238">
        <v>10</v>
      </c>
      <c r="AI88" s="162">
        <v>24</v>
      </c>
      <c r="AK88" s="236">
        <v>86</v>
      </c>
      <c r="AL88" s="32">
        <v>10</v>
      </c>
      <c r="AM88" s="32">
        <v>2</v>
      </c>
      <c r="AN88" s="32">
        <v>6</v>
      </c>
      <c r="AO88" s="32">
        <v>5</v>
      </c>
      <c r="AP88" s="91">
        <f>SUM(AL88:AO88)</f>
        <v>23</v>
      </c>
      <c r="AR88" s="236">
        <v>86</v>
      </c>
      <c r="AS88" s="121">
        <v>3</v>
      </c>
      <c r="AT88" s="121">
        <v>7</v>
      </c>
      <c r="AU88" s="121">
        <v>5</v>
      </c>
      <c r="AV88" s="121">
        <v>5</v>
      </c>
      <c r="AW88" s="122">
        <v>20</v>
      </c>
      <c r="AY88" s="236">
        <v>86</v>
      </c>
      <c r="AZ88" s="236">
        <v>8</v>
      </c>
      <c r="BA88" s="236">
        <v>5</v>
      </c>
      <c r="BB88" s="236">
        <v>5</v>
      </c>
      <c r="BC88" s="236">
        <v>7</v>
      </c>
      <c r="BD88" s="91">
        <f>SUM(AZ88:BC88)</f>
        <v>25</v>
      </c>
      <c r="BF88" s="236">
        <v>86</v>
      </c>
      <c r="BG88" s="236">
        <v>10</v>
      </c>
      <c r="BH88" s="236">
        <v>9</v>
      </c>
      <c r="BI88" s="236">
        <v>0</v>
      </c>
      <c r="BJ88" s="236">
        <v>7</v>
      </c>
      <c r="BK88" s="91">
        <f>SUM(BG88:BJ88)</f>
        <v>26</v>
      </c>
      <c r="BM88" s="236">
        <v>86</v>
      </c>
      <c r="BN88" s="4">
        <v>9</v>
      </c>
      <c r="BO88" s="4">
        <v>8</v>
      </c>
      <c r="BP88" s="4">
        <v>0</v>
      </c>
      <c r="BQ88" s="4">
        <v>0</v>
      </c>
      <c r="BR88" s="5">
        <v>17</v>
      </c>
    </row>
    <row r="89" spans="1:70">
      <c r="A89" s="234"/>
      <c r="B89" s="235">
        <v>87</v>
      </c>
      <c r="C89" s="235">
        <v>8.5</v>
      </c>
      <c r="D89" s="235">
        <v>7</v>
      </c>
      <c r="E89" s="235">
        <v>8</v>
      </c>
      <c r="F89" s="235">
        <v>8</v>
      </c>
      <c r="G89" s="24">
        <v>31.5</v>
      </c>
      <c r="I89" s="236">
        <v>87</v>
      </c>
      <c r="J89" s="241">
        <v>10</v>
      </c>
      <c r="K89" s="241">
        <v>6.5</v>
      </c>
      <c r="L89" s="241">
        <v>2.5</v>
      </c>
      <c r="M89" s="241">
        <v>10</v>
      </c>
      <c r="N89" s="91">
        <f t="shared" ref="N89:N94" si="5">SUM(J89:M89)</f>
        <v>29</v>
      </c>
      <c r="P89" s="236">
        <v>87</v>
      </c>
      <c r="Q89" s="236">
        <v>4</v>
      </c>
      <c r="R89" s="236">
        <v>10</v>
      </c>
      <c r="S89" s="236">
        <v>1</v>
      </c>
      <c r="T89" s="236">
        <v>9</v>
      </c>
      <c r="U89" s="91">
        <f>SUM(Q89:T89)</f>
        <v>24</v>
      </c>
      <c r="W89" s="236">
        <v>87</v>
      </c>
      <c r="X89" s="4">
        <v>8</v>
      </c>
      <c r="Y89" s="4">
        <v>2</v>
      </c>
      <c r="Z89" s="4">
        <v>3</v>
      </c>
      <c r="AA89" s="4">
        <v>7</v>
      </c>
      <c r="AB89" s="5">
        <v>20</v>
      </c>
      <c r="AD89" s="236">
        <v>87</v>
      </c>
      <c r="AE89" s="236">
        <v>9</v>
      </c>
      <c r="AF89" s="236">
        <v>0.5</v>
      </c>
      <c r="AG89" s="236">
        <v>4</v>
      </c>
      <c r="AH89" s="236">
        <v>10</v>
      </c>
      <c r="AI89" s="91">
        <v>23.5</v>
      </c>
      <c r="AK89" s="236">
        <v>87</v>
      </c>
      <c r="AL89" s="100">
        <v>7</v>
      </c>
      <c r="AM89" s="100">
        <v>4</v>
      </c>
      <c r="AN89" s="100">
        <v>4</v>
      </c>
      <c r="AO89" s="100">
        <v>8</v>
      </c>
      <c r="AP89" s="101">
        <v>23</v>
      </c>
      <c r="AR89" s="236">
        <v>87</v>
      </c>
      <c r="AS89" s="236">
        <v>1</v>
      </c>
      <c r="AT89" s="236">
        <v>8</v>
      </c>
      <c r="AU89" s="236">
        <v>5</v>
      </c>
      <c r="AV89" s="236">
        <v>6</v>
      </c>
      <c r="AW89" s="91">
        <v>20</v>
      </c>
      <c r="AY89" s="236">
        <v>87</v>
      </c>
      <c r="AZ89" s="235">
        <v>8</v>
      </c>
      <c r="BA89" s="235">
        <v>5</v>
      </c>
      <c r="BB89" s="235">
        <v>5</v>
      </c>
      <c r="BC89" s="235">
        <v>7</v>
      </c>
      <c r="BD89" s="24">
        <f>SUM(AZ89:BC89)</f>
        <v>25</v>
      </c>
      <c r="BF89" s="236">
        <v>87</v>
      </c>
      <c r="BG89" s="236">
        <v>8.5</v>
      </c>
      <c r="BH89" s="236">
        <v>6</v>
      </c>
      <c r="BI89" s="236">
        <v>7</v>
      </c>
      <c r="BJ89" s="236">
        <v>4</v>
      </c>
      <c r="BK89" s="91">
        <v>25.5</v>
      </c>
      <c r="BM89" s="236">
        <v>87</v>
      </c>
      <c r="BN89" s="236">
        <v>4.5</v>
      </c>
      <c r="BO89" s="236">
        <v>5.5</v>
      </c>
      <c r="BP89" s="236">
        <v>1</v>
      </c>
      <c r="BQ89" s="236">
        <v>6</v>
      </c>
      <c r="BR89" s="91">
        <f>SUM(BN89:BQ89)</f>
        <v>17</v>
      </c>
    </row>
    <row r="90" spans="1:70">
      <c r="A90" s="234"/>
      <c r="B90" s="235">
        <v>88</v>
      </c>
      <c r="C90" s="235">
        <v>8.5</v>
      </c>
      <c r="D90" s="235">
        <v>9</v>
      </c>
      <c r="E90" s="235">
        <v>10</v>
      </c>
      <c r="F90" s="235">
        <v>4</v>
      </c>
      <c r="G90" s="24">
        <v>31.5</v>
      </c>
      <c r="I90" s="236">
        <v>88</v>
      </c>
      <c r="J90" s="241">
        <v>10</v>
      </c>
      <c r="K90" s="241">
        <v>8</v>
      </c>
      <c r="L90" s="241">
        <v>1</v>
      </c>
      <c r="M90" s="241">
        <v>10</v>
      </c>
      <c r="N90" s="91">
        <f t="shared" si="5"/>
        <v>29</v>
      </c>
      <c r="P90" s="236">
        <v>88</v>
      </c>
      <c r="Q90" s="4">
        <v>10</v>
      </c>
      <c r="R90" s="4">
        <v>10</v>
      </c>
      <c r="S90" s="4">
        <v>3</v>
      </c>
      <c r="T90" s="4">
        <v>0</v>
      </c>
      <c r="U90" s="5">
        <v>23</v>
      </c>
      <c r="W90" s="236">
        <v>88</v>
      </c>
      <c r="X90" s="4">
        <v>10</v>
      </c>
      <c r="Y90" s="4">
        <v>1</v>
      </c>
      <c r="Z90" s="4">
        <v>0</v>
      </c>
      <c r="AA90" s="4">
        <v>9</v>
      </c>
      <c r="AB90" s="5">
        <v>20</v>
      </c>
      <c r="AD90" s="236">
        <v>88</v>
      </c>
      <c r="AE90" s="4">
        <v>0</v>
      </c>
      <c r="AF90" s="4">
        <v>3</v>
      </c>
      <c r="AG90" s="4">
        <v>10</v>
      </c>
      <c r="AH90" s="4">
        <v>10</v>
      </c>
      <c r="AI90" s="5">
        <v>23</v>
      </c>
      <c r="AK90" s="236">
        <v>88</v>
      </c>
      <c r="AL90" s="236">
        <v>7</v>
      </c>
      <c r="AM90" s="236">
        <v>5</v>
      </c>
      <c r="AN90" s="236">
        <v>5</v>
      </c>
      <c r="AO90" s="236">
        <v>6</v>
      </c>
      <c r="AP90" s="91">
        <v>23</v>
      </c>
      <c r="AR90" s="236">
        <v>88</v>
      </c>
      <c r="AS90" s="236">
        <v>5</v>
      </c>
      <c r="AT90" s="236">
        <v>5</v>
      </c>
      <c r="AU90" s="236">
        <v>0</v>
      </c>
      <c r="AV90" s="236">
        <v>10</v>
      </c>
      <c r="AW90" s="91">
        <v>20</v>
      </c>
      <c r="AY90" s="236">
        <v>88</v>
      </c>
      <c r="AZ90" s="235">
        <v>8</v>
      </c>
      <c r="BA90" s="235">
        <v>5</v>
      </c>
      <c r="BB90" s="235">
        <v>5</v>
      </c>
      <c r="BC90" s="235">
        <v>7</v>
      </c>
      <c r="BD90" s="24">
        <f>SUM(AZ90:BC90)</f>
        <v>25</v>
      </c>
      <c r="BF90" s="236">
        <v>88</v>
      </c>
      <c r="BG90" s="236">
        <v>5.5</v>
      </c>
      <c r="BH90" s="236">
        <v>4</v>
      </c>
      <c r="BI90" s="236">
        <v>9</v>
      </c>
      <c r="BJ90" s="236">
        <v>7</v>
      </c>
      <c r="BK90" s="91">
        <f>SUM(BG90:BJ90)</f>
        <v>25.5</v>
      </c>
      <c r="BM90" s="236">
        <v>88</v>
      </c>
      <c r="BN90" s="236">
        <v>4.5</v>
      </c>
      <c r="BO90" s="236">
        <v>5.5</v>
      </c>
      <c r="BP90" s="236">
        <v>5</v>
      </c>
      <c r="BQ90" s="236">
        <v>2</v>
      </c>
      <c r="BR90" s="91">
        <f>SUM(BN90:BQ90)</f>
        <v>17</v>
      </c>
    </row>
    <row r="91" spans="1:70">
      <c r="A91" s="234"/>
      <c r="B91" s="235">
        <v>89</v>
      </c>
      <c r="C91" s="235">
        <v>7</v>
      </c>
      <c r="D91" s="235">
        <v>5</v>
      </c>
      <c r="E91" s="235">
        <v>10</v>
      </c>
      <c r="F91" s="235">
        <v>9.5</v>
      </c>
      <c r="G91" s="24">
        <v>31.5</v>
      </c>
      <c r="I91" s="236">
        <v>89</v>
      </c>
      <c r="J91" s="241">
        <v>10</v>
      </c>
      <c r="K91" s="241">
        <v>10</v>
      </c>
      <c r="L91" s="241">
        <v>0</v>
      </c>
      <c r="M91" s="241">
        <v>9</v>
      </c>
      <c r="N91" s="91">
        <f t="shared" si="5"/>
        <v>29</v>
      </c>
      <c r="P91" s="236">
        <v>89</v>
      </c>
      <c r="Q91" s="239">
        <v>10</v>
      </c>
      <c r="R91" s="239">
        <v>3</v>
      </c>
      <c r="S91" s="239">
        <v>0</v>
      </c>
      <c r="T91" s="239">
        <v>10</v>
      </c>
      <c r="U91" s="91">
        <f t="shared" ref="U91:U97" si="6">SUM(Q91:T91)</f>
        <v>23</v>
      </c>
      <c r="W91" s="236">
        <v>89</v>
      </c>
      <c r="X91" s="4">
        <v>10</v>
      </c>
      <c r="Y91" s="4">
        <v>0</v>
      </c>
      <c r="Z91" s="4">
        <v>0</v>
      </c>
      <c r="AA91" s="4">
        <v>10</v>
      </c>
      <c r="AB91" s="5">
        <v>20</v>
      </c>
      <c r="AD91" s="236">
        <v>89</v>
      </c>
      <c r="AE91" s="242">
        <v>4</v>
      </c>
      <c r="AF91" s="242">
        <v>1</v>
      </c>
      <c r="AG91" s="242">
        <v>10</v>
      </c>
      <c r="AH91" s="242">
        <v>8</v>
      </c>
      <c r="AI91" s="91">
        <f>SUM(AE91:AH91)</f>
        <v>23</v>
      </c>
      <c r="AK91" s="236">
        <v>89</v>
      </c>
      <c r="AL91" s="238">
        <v>7</v>
      </c>
      <c r="AM91" s="238">
        <v>3</v>
      </c>
      <c r="AN91" s="238">
        <v>4</v>
      </c>
      <c r="AO91" s="238">
        <v>9</v>
      </c>
      <c r="AP91" s="162">
        <v>23</v>
      </c>
      <c r="AR91" s="236">
        <v>89</v>
      </c>
      <c r="AS91" s="236">
        <v>8</v>
      </c>
      <c r="AT91" s="236">
        <v>7</v>
      </c>
      <c r="AU91" s="236">
        <v>1</v>
      </c>
      <c r="AV91" s="236">
        <v>4</v>
      </c>
      <c r="AW91" s="91">
        <f>SUM(AS91:AV91)</f>
        <v>20</v>
      </c>
      <c r="AY91" s="236">
        <v>89</v>
      </c>
      <c r="AZ91" s="236">
        <v>9</v>
      </c>
      <c r="BA91" s="236">
        <v>5</v>
      </c>
      <c r="BB91" s="236">
        <v>2</v>
      </c>
      <c r="BC91" s="236">
        <v>8.5</v>
      </c>
      <c r="BD91" s="91">
        <v>24.5</v>
      </c>
      <c r="BF91" s="236">
        <v>89</v>
      </c>
      <c r="BG91" s="246">
        <v>10</v>
      </c>
      <c r="BH91" s="246">
        <v>2</v>
      </c>
      <c r="BI91" s="246">
        <v>8</v>
      </c>
      <c r="BJ91" s="246">
        <v>5</v>
      </c>
      <c r="BK91" s="102">
        <v>25</v>
      </c>
      <c r="BM91" s="236">
        <v>89</v>
      </c>
      <c r="BN91" s="236">
        <v>6</v>
      </c>
      <c r="BO91" s="236">
        <v>9</v>
      </c>
      <c r="BP91" s="236">
        <v>0</v>
      </c>
      <c r="BQ91" s="236">
        <v>2</v>
      </c>
      <c r="BR91" s="91">
        <f>SUM(BN91:BQ91)</f>
        <v>17</v>
      </c>
    </row>
    <row r="92" spans="1:70">
      <c r="A92" s="234"/>
      <c r="B92" s="235">
        <v>90</v>
      </c>
      <c r="C92" s="235">
        <v>10</v>
      </c>
      <c r="D92" s="235">
        <v>2.5</v>
      </c>
      <c r="E92" s="235">
        <v>9</v>
      </c>
      <c r="F92" s="235">
        <v>10</v>
      </c>
      <c r="G92" s="24">
        <v>31.5</v>
      </c>
      <c r="I92" s="236">
        <v>90</v>
      </c>
      <c r="J92" s="239">
        <v>10</v>
      </c>
      <c r="K92" s="239">
        <v>8.5</v>
      </c>
      <c r="L92" s="239">
        <v>1</v>
      </c>
      <c r="M92" s="239">
        <v>9</v>
      </c>
      <c r="N92" s="91">
        <f t="shared" si="5"/>
        <v>28.5</v>
      </c>
      <c r="P92" s="236">
        <v>90</v>
      </c>
      <c r="Q92" s="239">
        <v>10</v>
      </c>
      <c r="R92" s="239">
        <v>10</v>
      </c>
      <c r="S92" s="239">
        <v>3</v>
      </c>
      <c r="T92" s="239">
        <v>0</v>
      </c>
      <c r="U92" s="91">
        <f t="shared" si="6"/>
        <v>23</v>
      </c>
      <c r="W92" s="236">
        <v>90</v>
      </c>
      <c r="X92" s="242">
        <v>10</v>
      </c>
      <c r="Y92" s="242">
        <v>3</v>
      </c>
      <c r="Z92" s="242">
        <v>0</v>
      </c>
      <c r="AA92" s="242">
        <v>7</v>
      </c>
      <c r="AB92" s="91">
        <f>SUM(X92:AA92)</f>
        <v>20</v>
      </c>
      <c r="AD92" s="236">
        <v>90</v>
      </c>
      <c r="AE92" s="243">
        <v>1</v>
      </c>
      <c r="AF92" s="243">
        <v>2</v>
      </c>
      <c r="AG92" s="243">
        <v>10</v>
      </c>
      <c r="AH92" s="243">
        <v>10</v>
      </c>
      <c r="AI92" s="119">
        <v>23</v>
      </c>
      <c r="AK92" s="236">
        <v>90</v>
      </c>
      <c r="AL92" s="4">
        <v>7.5</v>
      </c>
      <c r="AM92" s="4">
        <v>3</v>
      </c>
      <c r="AN92" s="4">
        <v>7</v>
      </c>
      <c r="AO92" s="4">
        <v>5</v>
      </c>
      <c r="AP92" s="5">
        <v>22.5</v>
      </c>
      <c r="AR92" s="236">
        <v>90</v>
      </c>
      <c r="AS92" s="242">
        <v>7</v>
      </c>
      <c r="AT92" s="242">
        <v>4</v>
      </c>
      <c r="AU92" s="242">
        <v>6</v>
      </c>
      <c r="AV92" s="242">
        <v>2</v>
      </c>
      <c r="AW92" s="91">
        <f>SUM(AS92:AV92)</f>
        <v>19</v>
      </c>
      <c r="AY92" s="236">
        <v>90</v>
      </c>
      <c r="AZ92" s="236">
        <v>10</v>
      </c>
      <c r="BA92" s="236">
        <v>5.5</v>
      </c>
      <c r="BB92" s="236">
        <v>4</v>
      </c>
      <c r="BC92" s="236">
        <v>5</v>
      </c>
      <c r="BD92" s="91">
        <f>SUM(AZ92:BC92)</f>
        <v>24.5</v>
      </c>
      <c r="BF92" s="236">
        <v>90</v>
      </c>
      <c r="BG92" s="236">
        <v>8.5</v>
      </c>
      <c r="BH92" s="236">
        <v>6</v>
      </c>
      <c r="BI92" s="236">
        <v>6</v>
      </c>
      <c r="BJ92" s="236">
        <v>4.5</v>
      </c>
      <c r="BK92" s="91">
        <v>25</v>
      </c>
      <c r="BM92" s="236">
        <v>90</v>
      </c>
      <c r="BN92" s="236">
        <v>4</v>
      </c>
      <c r="BO92" s="236">
        <v>3</v>
      </c>
      <c r="BP92" s="236">
        <v>8</v>
      </c>
      <c r="BQ92" s="236">
        <v>2</v>
      </c>
      <c r="BR92" s="91">
        <f>SUM(BN92:BQ92)</f>
        <v>17</v>
      </c>
    </row>
    <row r="93" spans="1:70">
      <c r="A93" s="234"/>
      <c r="B93" s="235">
        <v>91</v>
      </c>
      <c r="C93" s="235">
        <v>9</v>
      </c>
      <c r="D93" s="235">
        <v>3.5</v>
      </c>
      <c r="E93" s="235">
        <v>10</v>
      </c>
      <c r="F93" s="235">
        <v>9</v>
      </c>
      <c r="G93" s="24">
        <v>31.5</v>
      </c>
      <c r="I93" s="236">
        <v>91</v>
      </c>
      <c r="J93" s="241">
        <v>9</v>
      </c>
      <c r="K93" s="241">
        <v>8</v>
      </c>
      <c r="L93" s="241">
        <v>1.5</v>
      </c>
      <c r="M93" s="241">
        <v>10</v>
      </c>
      <c r="N93" s="91">
        <f t="shared" si="5"/>
        <v>28.5</v>
      </c>
      <c r="P93" s="236">
        <v>91</v>
      </c>
      <c r="Q93" s="241">
        <v>6</v>
      </c>
      <c r="R93" s="241">
        <v>9.5</v>
      </c>
      <c r="S93" s="241">
        <v>5.5</v>
      </c>
      <c r="T93" s="241">
        <v>2</v>
      </c>
      <c r="U93" s="91">
        <f t="shared" si="6"/>
        <v>23</v>
      </c>
      <c r="W93" s="236">
        <v>91</v>
      </c>
      <c r="X93" s="250">
        <v>8</v>
      </c>
      <c r="Y93" s="250">
        <v>8</v>
      </c>
      <c r="Z93" s="250">
        <v>0</v>
      </c>
      <c r="AA93" s="250">
        <v>4</v>
      </c>
      <c r="AB93" s="91">
        <f>SUM(X93:AA93)</f>
        <v>20</v>
      </c>
      <c r="AD93" s="236">
        <v>91</v>
      </c>
      <c r="AE93" s="121">
        <v>4</v>
      </c>
      <c r="AF93" s="121">
        <v>1</v>
      </c>
      <c r="AG93" s="121">
        <v>8</v>
      </c>
      <c r="AH93" s="121">
        <v>10</v>
      </c>
      <c r="AI93" s="122">
        <v>23</v>
      </c>
      <c r="AK93" s="236">
        <v>91</v>
      </c>
      <c r="AL93" s="4">
        <v>7</v>
      </c>
      <c r="AM93" s="4">
        <v>5</v>
      </c>
      <c r="AN93" s="4">
        <v>5.5</v>
      </c>
      <c r="AO93" s="4">
        <v>5</v>
      </c>
      <c r="AP93" s="5">
        <v>22.5</v>
      </c>
      <c r="AR93" s="236">
        <v>91</v>
      </c>
      <c r="AS93" s="242">
        <v>7</v>
      </c>
      <c r="AT93" s="242">
        <v>3</v>
      </c>
      <c r="AU93" s="242">
        <v>6</v>
      </c>
      <c r="AV93" s="242">
        <v>3</v>
      </c>
      <c r="AW93" s="91">
        <f>SUM(AS93:AV93)</f>
        <v>19</v>
      </c>
      <c r="AY93" s="236">
        <v>91</v>
      </c>
      <c r="AZ93" s="236">
        <v>8.5</v>
      </c>
      <c r="BA93" s="236">
        <v>5</v>
      </c>
      <c r="BB93" s="236">
        <v>3</v>
      </c>
      <c r="BC93" s="236">
        <v>8</v>
      </c>
      <c r="BD93" s="91">
        <f>SUM(AZ93:BC93)</f>
        <v>24.5</v>
      </c>
      <c r="BF93" s="236">
        <v>91</v>
      </c>
      <c r="BG93" s="236">
        <v>9</v>
      </c>
      <c r="BH93" s="236">
        <v>7</v>
      </c>
      <c r="BI93" s="236">
        <v>8</v>
      </c>
      <c r="BJ93" s="236">
        <v>1</v>
      </c>
      <c r="BK93" s="91">
        <v>25</v>
      </c>
      <c r="BM93" s="236">
        <v>91</v>
      </c>
      <c r="BN93" s="244">
        <v>6</v>
      </c>
      <c r="BO93" s="244">
        <v>10</v>
      </c>
      <c r="BP93" s="244">
        <v>0</v>
      </c>
      <c r="BQ93" s="244">
        <v>1</v>
      </c>
      <c r="BR93" s="164">
        <v>17</v>
      </c>
    </row>
    <row r="94" spans="1:70">
      <c r="A94" s="234"/>
      <c r="B94" s="235">
        <v>92</v>
      </c>
      <c r="C94" s="235">
        <v>8</v>
      </c>
      <c r="D94" s="235">
        <v>6.5</v>
      </c>
      <c r="E94" s="235">
        <v>6.5</v>
      </c>
      <c r="F94" s="235">
        <v>10</v>
      </c>
      <c r="G94" s="24">
        <v>31</v>
      </c>
      <c r="I94" s="236">
        <v>92</v>
      </c>
      <c r="J94" s="241">
        <v>10</v>
      </c>
      <c r="K94" s="241">
        <v>6.5</v>
      </c>
      <c r="L94" s="241">
        <v>4</v>
      </c>
      <c r="M94" s="241">
        <v>8</v>
      </c>
      <c r="N94" s="91">
        <f t="shared" si="5"/>
        <v>28.5</v>
      </c>
      <c r="P94" s="236">
        <v>92</v>
      </c>
      <c r="Q94" s="236">
        <v>10</v>
      </c>
      <c r="R94" s="236">
        <v>0</v>
      </c>
      <c r="S94" s="236">
        <v>3</v>
      </c>
      <c r="T94" s="236">
        <v>10</v>
      </c>
      <c r="U94" s="91">
        <f t="shared" si="6"/>
        <v>23</v>
      </c>
      <c r="W94" s="236">
        <v>92</v>
      </c>
      <c r="X94" s="121">
        <v>8</v>
      </c>
      <c r="Y94" s="121">
        <v>6</v>
      </c>
      <c r="Z94" s="121">
        <v>0</v>
      </c>
      <c r="AA94" s="121">
        <v>6</v>
      </c>
      <c r="AB94" s="122">
        <v>20</v>
      </c>
      <c r="AD94" s="236">
        <v>92</v>
      </c>
      <c r="AE94" s="236">
        <v>7</v>
      </c>
      <c r="AF94" s="236">
        <v>0</v>
      </c>
      <c r="AG94" s="236">
        <v>10</v>
      </c>
      <c r="AH94" s="236">
        <v>6</v>
      </c>
      <c r="AI94" s="91">
        <v>23</v>
      </c>
      <c r="AK94" s="236">
        <v>92</v>
      </c>
      <c r="AL94" s="32">
        <v>6.5</v>
      </c>
      <c r="AM94" s="32">
        <v>8</v>
      </c>
      <c r="AN94" s="32">
        <v>1</v>
      </c>
      <c r="AO94" s="32">
        <v>7</v>
      </c>
      <c r="AP94" s="91">
        <f>SUM(AL94:AO94)</f>
        <v>22.5</v>
      </c>
      <c r="AR94" s="236">
        <v>92</v>
      </c>
      <c r="AS94" s="100">
        <v>1</v>
      </c>
      <c r="AT94" s="100">
        <v>6</v>
      </c>
      <c r="AU94" s="100">
        <v>8</v>
      </c>
      <c r="AV94" s="100">
        <v>4</v>
      </c>
      <c r="AW94" s="101">
        <v>19</v>
      </c>
      <c r="AY94" s="236">
        <v>92</v>
      </c>
      <c r="AZ94" s="4">
        <v>10</v>
      </c>
      <c r="BA94" s="4">
        <v>7</v>
      </c>
      <c r="BB94" s="4">
        <v>4</v>
      </c>
      <c r="BC94" s="4">
        <v>3</v>
      </c>
      <c r="BD94" s="5">
        <v>24</v>
      </c>
      <c r="BF94" s="236">
        <v>92</v>
      </c>
      <c r="BG94" s="236">
        <v>9</v>
      </c>
      <c r="BH94" s="236">
        <v>6</v>
      </c>
      <c r="BI94" s="236">
        <v>9</v>
      </c>
      <c r="BJ94" s="236">
        <v>1</v>
      </c>
      <c r="BK94" s="91">
        <v>25</v>
      </c>
      <c r="BM94" s="236">
        <v>92</v>
      </c>
      <c r="BN94" s="148">
        <v>3</v>
      </c>
      <c r="BO94" s="148">
        <v>7</v>
      </c>
      <c r="BP94" s="148">
        <v>5</v>
      </c>
      <c r="BQ94" s="148">
        <v>2</v>
      </c>
      <c r="BR94" s="168">
        <v>17</v>
      </c>
    </row>
    <row r="95" spans="1:70">
      <c r="A95" s="234"/>
      <c r="B95" s="235">
        <v>93</v>
      </c>
      <c r="C95" s="235">
        <v>6</v>
      </c>
      <c r="D95" s="235">
        <v>8</v>
      </c>
      <c r="E95" s="235">
        <v>8</v>
      </c>
      <c r="F95" s="235">
        <v>9</v>
      </c>
      <c r="G95" s="24">
        <v>31</v>
      </c>
      <c r="I95" s="236">
        <v>93</v>
      </c>
      <c r="J95" s="4">
        <v>6</v>
      </c>
      <c r="K95" s="4">
        <v>7</v>
      </c>
      <c r="L95" s="4">
        <v>5</v>
      </c>
      <c r="M95" s="4">
        <v>10</v>
      </c>
      <c r="N95" s="5">
        <v>28</v>
      </c>
      <c r="P95" s="236">
        <v>93</v>
      </c>
      <c r="Q95" s="241">
        <v>10</v>
      </c>
      <c r="R95" s="241">
        <v>9</v>
      </c>
      <c r="S95" s="241">
        <v>3.5</v>
      </c>
      <c r="T95" s="241">
        <v>0</v>
      </c>
      <c r="U95" s="91">
        <f t="shared" si="6"/>
        <v>22.5</v>
      </c>
      <c r="W95" s="236">
        <v>93</v>
      </c>
      <c r="X95" s="130">
        <v>4</v>
      </c>
      <c r="Y95" s="130">
        <v>9</v>
      </c>
      <c r="Z95" s="130">
        <v>3</v>
      </c>
      <c r="AA95" s="130">
        <v>3.5</v>
      </c>
      <c r="AB95" s="128">
        <v>19.5</v>
      </c>
      <c r="AD95" s="236">
        <v>93</v>
      </c>
      <c r="AE95" s="236">
        <v>4</v>
      </c>
      <c r="AF95" s="236">
        <v>0</v>
      </c>
      <c r="AG95" s="236">
        <v>9</v>
      </c>
      <c r="AH95" s="236">
        <v>10</v>
      </c>
      <c r="AI95" s="91">
        <v>23</v>
      </c>
      <c r="AK95" s="236">
        <v>93</v>
      </c>
      <c r="AL95" s="100">
        <v>7</v>
      </c>
      <c r="AM95" s="100">
        <v>3</v>
      </c>
      <c r="AN95" s="100">
        <v>6</v>
      </c>
      <c r="AO95" s="100">
        <v>6.5</v>
      </c>
      <c r="AP95" s="101">
        <v>22.5</v>
      </c>
      <c r="AR95" s="236">
        <v>93</v>
      </c>
      <c r="AS95" s="236">
        <v>4</v>
      </c>
      <c r="AT95" s="236">
        <v>6</v>
      </c>
      <c r="AU95" s="236">
        <v>3</v>
      </c>
      <c r="AV95" s="236">
        <v>6</v>
      </c>
      <c r="AW95" s="91">
        <f>SUM(AS95:AV95)</f>
        <v>19</v>
      </c>
      <c r="AY95" s="236">
        <v>93</v>
      </c>
      <c r="AZ95" s="4">
        <v>8</v>
      </c>
      <c r="BA95" s="4">
        <v>8</v>
      </c>
      <c r="BB95" s="4">
        <v>1</v>
      </c>
      <c r="BC95" s="4">
        <v>7</v>
      </c>
      <c r="BD95" s="5">
        <v>24</v>
      </c>
      <c r="BF95" s="236">
        <v>93</v>
      </c>
      <c r="BG95" s="236">
        <v>7</v>
      </c>
      <c r="BH95" s="236">
        <v>5</v>
      </c>
      <c r="BI95" s="236">
        <v>8</v>
      </c>
      <c r="BJ95" s="236">
        <v>5</v>
      </c>
      <c r="BK95" s="91">
        <v>25</v>
      </c>
      <c r="BM95" s="236">
        <v>93</v>
      </c>
      <c r="BN95" s="148">
        <v>6</v>
      </c>
      <c r="BO95" s="148">
        <v>9</v>
      </c>
      <c r="BP95" s="148"/>
      <c r="BQ95" s="148">
        <v>2</v>
      </c>
      <c r="BR95" s="168">
        <v>17</v>
      </c>
    </row>
    <row r="96" spans="1:70">
      <c r="A96" s="234"/>
      <c r="B96" s="235">
        <v>94</v>
      </c>
      <c r="C96" s="235">
        <v>8.5</v>
      </c>
      <c r="D96" s="235">
        <v>8</v>
      </c>
      <c r="E96" s="235">
        <v>8</v>
      </c>
      <c r="F96" s="235">
        <v>6</v>
      </c>
      <c r="G96" s="24">
        <v>30.5</v>
      </c>
      <c r="I96" s="236">
        <v>94</v>
      </c>
      <c r="J96" s="4">
        <v>2</v>
      </c>
      <c r="K96" s="4">
        <v>10</v>
      </c>
      <c r="L96" s="4">
        <v>6</v>
      </c>
      <c r="M96" s="4">
        <v>10</v>
      </c>
      <c r="N96" s="5">
        <v>28</v>
      </c>
      <c r="P96" s="236">
        <v>94</v>
      </c>
      <c r="Q96" s="241">
        <v>10</v>
      </c>
      <c r="R96" s="241">
        <v>0</v>
      </c>
      <c r="S96" s="241">
        <v>2.5</v>
      </c>
      <c r="T96" s="241">
        <v>10</v>
      </c>
      <c r="U96" s="91">
        <f t="shared" si="6"/>
        <v>22.5</v>
      </c>
      <c r="W96" s="236">
        <v>94</v>
      </c>
      <c r="X96" s="4">
        <v>9</v>
      </c>
      <c r="Y96" s="4">
        <v>2</v>
      </c>
      <c r="Z96" s="4">
        <v>0</v>
      </c>
      <c r="AA96" s="4">
        <v>8</v>
      </c>
      <c r="AB96" s="5">
        <v>19</v>
      </c>
      <c r="AD96" s="236">
        <v>94</v>
      </c>
      <c r="AE96" s="236">
        <v>8</v>
      </c>
      <c r="AF96" s="236">
        <v>1</v>
      </c>
      <c r="AG96" s="236">
        <v>10</v>
      </c>
      <c r="AH96" s="236">
        <v>4</v>
      </c>
      <c r="AI96" s="91">
        <v>23</v>
      </c>
      <c r="AK96" s="236">
        <v>94</v>
      </c>
      <c r="AL96" s="236">
        <v>9.5</v>
      </c>
      <c r="AM96" s="236">
        <v>3</v>
      </c>
      <c r="AN96" s="236">
        <v>4</v>
      </c>
      <c r="AO96" s="236">
        <v>6</v>
      </c>
      <c r="AP96" s="91">
        <v>22.5</v>
      </c>
      <c r="AR96" s="236">
        <v>94</v>
      </c>
      <c r="AS96" s="242">
        <v>5</v>
      </c>
      <c r="AT96" s="242">
        <v>6</v>
      </c>
      <c r="AU96" s="242">
        <v>0</v>
      </c>
      <c r="AV96" s="242">
        <v>7.5</v>
      </c>
      <c r="AW96" s="91">
        <f>SUM(AS96:AV96)</f>
        <v>18.5</v>
      </c>
      <c r="AY96" s="236">
        <v>94</v>
      </c>
      <c r="AZ96" s="4">
        <v>8</v>
      </c>
      <c r="BA96" s="4">
        <v>5</v>
      </c>
      <c r="BB96" s="4">
        <v>3</v>
      </c>
      <c r="BC96" s="4">
        <v>8</v>
      </c>
      <c r="BD96" s="5">
        <v>24</v>
      </c>
      <c r="BF96" s="236">
        <v>94</v>
      </c>
      <c r="BG96" s="238">
        <v>9</v>
      </c>
      <c r="BH96" s="238">
        <v>6</v>
      </c>
      <c r="BI96" s="238">
        <v>9</v>
      </c>
      <c r="BJ96" s="238">
        <v>1</v>
      </c>
      <c r="BK96" s="162">
        <v>25</v>
      </c>
      <c r="BM96" s="236">
        <v>94</v>
      </c>
      <c r="BN96" s="149">
        <v>7</v>
      </c>
      <c r="BO96" s="149">
        <v>4</v>
      </c>
      <c r="BP96" s="150">
        <v>5</v>
      </c>
      <c r="BQ96" s="149">
        <v>1</v>
      </c>
      <c r="BR96" s="167">
        <v>17</v>
      </c>
    </row>
    <row r="97" spans="1:70">
      <c r="A97" s="234"/>
      <c r="B97" s="235">
        <v>95</v>
      </c>
      <c r="C97" s="235">
        <v>7</v>
      </c>
      <c r="D97" s="235">
        <v>8</v>
      </c>
      <c r="E97" s="235">
        <v>10</v>
      </c>
      <c r="F97" s="235">
        <v>5.5</v>
      </c>
      <c r="G97" s="24">
        <v>30.5</v>
      </c>
      <c r="I97" s="236">
        <v>95</v>
      </c>
      <c r="J97" s="239">
        <v>10</v>
      </c>
      <c r="K97" s="239">
        <v>10</v>
      </c>
      <c r="L97" s="239">
        <v>0</v>
      </c>
      <c r="M97" s="239">
        <v>8</v>
      </c>
      <c r="N97" s="91">
        <f>SUM(J97:M97)</f>
        <v>28</v>
      </c>
      <c r="P97" s="236">
        <v>95</v>
      </c>
      <c r="Q97" s="236">
        <v>10</v>
      </c>
      <c r="R97" s="236">
        <v>7</v>
      </c>
      <c r="S97" s="236">
        <v>0</v>
      </c>
      <c r="T97" s="236">
        <v>5.5</v>
      </c>
      <c r="U97" s="91">
        <f t="shared" si="6"/>
        <v>22.5</v>
      </c>
      <c r="W97" s="236">
        <v>95</v>
      </c>
      <c r="X97" s="4">
        <v>10</v>
      </c>
      <c r="Y97" s="4">
        <v>5</v>
      </c>
      <c r="Z97" s="4">
        <v>0</v>
      </c>
      <c r="AA97" s="4">
        <v>4</v>
      </c>
      <c r="AB97" s="5">
        <v>19</v>
      </c>
      <c r="AD97" s="236">
        <v>95</v>
      </c>
      <c r="AE97" s="236">
        <v>0</v>
      </c>
      <c r="AF97" s="236">
        <v>10</v>
      </c>
      <c r="AG97" s="236">
        <v>7</v>
      </c>
      <c r="AH97" s="236">
        <v>6</v>
      </c>
      <c r="AI97" s="91">
        <v>23</v>
      </c>
      <c r="AK97" s="236">
        <v>95</v>
      </c>
      <c r="AL97" s="236">
        <v>10</v>
      </c>
      <c r="AM97" s="236">
        <v>5</v>
      </c>
      <c r="AN97" s="236">
        <v>3</v>
      </c>
      <c r="AO97" s="236">
        <v>4.5</v>
      </c>
      <c r="AP97" s="91">
        <v>22.5</v>
      </c>
      <c r="AR97" s="236">
        <v>95</v>
      </c>
      <c r="AS97" s="236">
        <v>0</v>
      </c>
      <c r="AT97" s="236">
        <v>10</v>
      </c>
      <c r="AU97" s="236">
        <v>8.5</v>
      </c>
      <c r="AV97" s="236">
        <v>0</v>
      </c>
      <c r="AW97" s="91">
        <v>18.5</v>
      </c>
      <c r="AY97" s="236">
        <v>95</v>
      </c>
      <c r="AZ97" s="4">
        <v>8</v>
      </c>
      <c r="BA97" s="4">
        <v>6</v>
      </c>
      <c r="BB97" s="4">
        <v>7</v>
      </c>
      <c r="BC97" s="4">
        <v>3</v>
      </c>
      <c r="BD97" s="5">
        <v>24</v>
      </c>
      <c r="BF97" s="236">
        <v>95</v>
      </c>
      <c r="BG97" s="149">
        <v>6</v>
      </c>
      <c r="BH97" s="149">
        <v>6</v>
      </c>
      <c r="BI97" s="149">
        <v>8</v>
      </c>
      <c r="BJ97" s="149">
        <v>5</v>
      </c>
      <c r="BK97" s="167">
        <v>25</v>
      </c>
      <c r="BM97" s="236">
        <v>95</v>
      </c>
      <c r="BN97" s="236">
        <v>5</v>
      </c>
      <c r="BO97" s="236">
        <v>7</v>
      </c>
      <c r="BP97" s="236">
        <v>0</v>
      </c>
      <c r="BQ97" s="236">
        <v>5</v>
      </c>
      <c r="BR97" s="91">
        <f>SUM(BN97:BQ97)</f>
        <v>17</v>
      </c>
    </row>
    <row r="98" spans="1:70">
      <c r="A98" s="234"/>
      <c r="B98" s="235">
        <v>96</v>
      </c>
      <c r="C98" s="235">
        <v>10</v>
      </c>
      <c r="D98" s="235">
        <v>8</v>
      </c>
      <c r="E98" s="235">
        <v>2</v>
      </c>
      <c r="F98" s="235">
        <v>10</v>
      </c>
      <c r="G98" s="24">
        <v>30</v>
      </c>
      <c r="I98" s="236">
        <v>96</v>
      </c>
      <c r="J98" s="239">
        <v>10</v>
      </c>
      <c r="K98" s="239">
        <v>3</v>
      </c>
      <c r="L98" s="239">
        <v>5</v>
      </c>
      <c r="M98" s="239">
        <v>10</v>
      </c>
      <c r="N98" s="91">
        <f>SUM(J98:M98)</f>
        <v>28</v>
      </c>
      <c r="P98" s="236">
        <v>96</v>
      </c>
      <c r="Q98" s="4">
        <v>10</v>
      </c>
      <c r="R98" s="4">
        <v>4</v>
      </c>
      <c r="S98" s="4">
        <v>5</v>
      </c>
      <c r="T98" s="4">
        <v>3</v>
      </c>
      <c r="U98" s="5">
        <v>22</v>
      </c>
      <c r="W98" s="236">
        <v>96</v>
      </c>
      <c r="X98" s="4">
        <v>8</v>
      </c>
      <c r="Y98" s="4">
        <v>6</v>
      </c>
      <c r="Z98" s="4">
        <v>0</v>
      </c>
      <c r="AA98" s="4">
        <v>5</v>
      </c>
      <c r="AB98" s="5">
        <v>19</v>
      </c>
      <c r="AD98" s="236">
        <v>96</v>
      </c>
      <c r="AE98" s="238">
        <v>1</v>
      </c>
      <c r="AF98" s="238">
        <v>4</v>
      </c>
      <c r="AG98" s="238">
        <v>10</v>
      </c>
      <c r="AH98" s="238">
        <v>8</v>
      </c>
      <c r="AI98" s="162">
        <v>23</v>
      </c>
      <c r="AK98" s="236">
        <v>96</v>
      </c>
      <c r="AL98" s="4">
        <v>9</v>
      </c>
      <c r="AM98" s="4">
        <v>1</v>
      </c>
      <c r="AN98" s="4">
        <v>6</v>
      </c>
      <c r="AO98" s="4">
        <v>6</v>
      </c>
      <c r="AP98" s="5">
        <v>22</v>
      </c>
      <c r="AR98" s="236">
        <v>96</v>
      </c>
      <c r="AS98" s="4">
        <v>6</v>
      </c>
      <c r="AT98" s="4">
        <v>3</v>
      </c>
      <c r="AU98" s="4">
        <v>4</v>
      </c>
      <c r="AV98" s="4">
        <v>5</v>
      </c>
      <c r="AW98" s="5">
        <v>18</v>
      </c>
      <c r="AY98" s="236">
        <v>96</v>
      </c>
      <c r="AZ98" s="4">
        <v>8</v>
      </c>
      <c r="BA98" s="4">
        <v>8</v>
      </c>
      <c r="BB98" s="4">
        <v>5</v>
      </c>
      <c r="BC98" s="4">
        <v>3</v>
      </c>
      <c r="BD98" s="5">
        <v>24</v>
      </c>
      <c r="BF98" s="236">
        <v>96</v>
      </c>
      <c r="BG98" s="236">
        <v>8</v>
      </c>
      <c r="BH98" s="236">
        <v>5</v>
      </c>
      <c r="BI98" s="236">
        <v>10</v>
      </c>
      <c r="BJ98" s="236">
        <v>2</v>
      </c>
      <c r="BK98" s="91">
        <v>25</v>
      </c>
      <c r="BM98" s="236">
        <v>96</v>
      </c>
      <c r="BN98" s="4">
        <v>6</v>
      </c>
      <c r="BO98" s="4">
        <v>1.5</v>
      </c>
      <c r="BP98" s="4">
        <v>8</v>
      </c>
      <c r="BQ98" s="4">
        <v>1</v>
      </c>
      <c r="BR98" s="5">
        <v>16.5</v>
      </c>
    </row>
    <row r="99" spans="1:70">
      <c r="A99" s="234"/>
      <c r="B99" s="235">
        <v>97</v>
      </c>
      <c r="C99" s="235"/>
      <c r="D99" s="235">
        <v>10</v>
      </c>
      <c r="E99" s="235">
        <v>10</v>
      </c>
      <c r="F99" s="235">
        <v>10</v>
      </c>
      <c r="G99" s="24">
        <v>30</v>
      </c>
      <c r="I99" s="236">
        <v>97</v>
      </c>
      <c r="J99" s="237">
        <v>10</v>
      </c>
      <c r="K99" s="237">
        <v>9</v>
      </c>
      <c r="L99" s="237">
        <v>6</v>
      </c>
      <c r="M99" s="237">
        <v>3</v>
      </c>
      <c r="N99" s="99">
        <v>28</v>
      </c>
      <c r="P99" s="236">
        <v>97</v>
      </c>
      <c r="Q99" s="4">
        <v>9</v>
      </c>
      <c r="R99" s="4">
        <v>3</v>
      </c>
      <c r="S99" s="4">
        <v>0</v>
      </c>
      <c r="T99" s="4">
        <v>10</v>
      </c>
      <c r="U99" s="5">
        <v>22</v>
      </c>
      <c r="W99" s="236">
        <v>97</v>
      </c>
      <c r="X99" s="242">
        <v>10</v>
      </c>
      <c r="Y99" s="242">
        <v>2</v>
      </c>
      <c r="Z99" s="242">
        <v>0</v>
      </c>
      <c r="AA99" s="242">
        <v>7</v>
      </c>
      <c r="AB99" s="91">
        <f>SUM(X99:AA99)</f>
        <v>19</v>
      </c>
      <c r="AD99" s="236">
        <v>97</v>
      </c>
      <c r="AE99" s="236">
        <v>7</v>
      </c>
      <c r="AF99" s="236">
        <v>1</v>
      </c>
      <c r="AG99" s="236">
        <v>8</v>
      </c>
      <c r="AH99" s="236">
        <v>7</v>
      </c>
      <c r="AI99" s="91">
        <f>SUM(AE99:AH99)</f>
        <v>23</v>
      </c>
      <c r="AK99" s="236">
        <v>97</v>
      </c>
      <c r="AL99" s="242">
        <v>8</v>
      </c>
      <c r="AM99" s="242">
        <v>3</v>
      </c>
      <c r="AN99" s="242">
        <v>4</v>
      </c>
      <c r="AO99" s="242">
        <v>7</v>
      </c>
      <c r="AP99" s="91">
        <f>SUM(AL99:AO99)</f>
        <v>22</v>
      </c>
      <c r="AR99" s="236">
        <v>97</v>
      </c>
      <c r="AS99" s="4">
        <v>7</v>
      </c>
      <c r="AT99" s="4">
        <v>5</v>
      </c>
      <c r="AU99" s="4">
        <v>1</v>
      </c>
      <c r="AV99" s="4">
        <v>5</v>
      </c>
      <c r="AW99" s="5">
        <v>18</v>
      </c>
      <c r="AY99" s="236">
        <v>97</v>
      </c>
      <c r="AZ99" s="4">
        <v>6</v>
      </c>
      <c r="BA99" s="4">
        <v>5</v>
      </c>
      <c r="BB99" s="4">
        <v>3</v>
      </c>
      <c r="BC99" s="4">
        <v>10</v>
      </c>
      <c r="BD99" s="5">
        <v>24</v>
      </c>
      <c r="BF99" s="236">
        <v>97</v>
      </c>
      <c r="BG99" s="4">
        <v>0</v>
      </c>
      <c r="BH99" s="4">
        <v>4</v>
      </c>
      <c r="BI99" s="4">
        <v>10</v>
      </c>
      <c r="BJ99" s="4">
        <v>10</v>
      </c>
      <c r="BK99" s="5">
        <v>24</v>
      </c>
      <c r="BM99" s="236">
        <v>97</v>
      </c>
      <c r="BN99" s="4">
        <v>2</v>
      </c>
      <c r="BO99" s="4">
        <v>5.5</v>
      </c>
      <c r="BP99" s="4">
        <v>5</v>
      </c>
      <c r="BQ99" s="4">
        <v>4</v>
      </c>
      <c r="BR99" s="5">
        <v>16.5</v>
      </c>
    </row>
    <row r="100" spans="1:70">
      <c r="A100" s="234"/>
      <c r="B100" s="235">
        <v>98</v>
      </c>
      <c r="C100" s="235">
        <v>7</v>
      </c>
      <c r="D100" s="235">
        <v>8</v>
      </c>
      <c r="E100" s="235">
        <v>7</v>
      </c>
      <c r="F100" s="235">
        <v>8</v>
      </c>
      <c r="G100" s="24">
        <v>30</v>
      </c>
      <c r="I100" s="236">
        <v>98</v>
      </c>
      <c r="J100" s="237">
        <v>10</v>
      </c>
      <c r="K100" s="237">
        <v>8</v>
      </c>
      <c r="L100" s="237">
        <v>3</v>
      </c>
      <c r="M100" s="237">
        <v>7</v>
      </c>
      <c r="N100" s="99">
        <v>28</v>
      </c>
      <c r="P100" s="236">
        <v>98</v>
      </c>
      <c r="Q100" s="32">
        <v>10</v>
      </c>
      <c r="R100" s="32">
        <v>10</v>
      </c>
      <c r="S100" s="32">
        <v>0</v>
      </c>
      <c r="T100" s="32">
        <v>2</v>
      </c>
      <c r="U100" s="91">
        <f>SUM(Q100:T100)</f>
        <v>22</v>
      </c>
      <c r="W100" s="236">
        <v>98</v>
      </c>
      <c r="X100" s="121">
        <v>10</v>
      </c>
      <c r="Y100" s="121">
        <v>4</v>
      </c>
      <c r="Z100" s="121">
        <v>0</v>
      </c>
      <c r="AA100" s="121">
        <v>5</v>
      </c>
      <c r="AB100" s="122">
        <v>19</v>
      </c>
      <c r="AD100" s="236">
        <v>98</v>
      </c>
      <c r="AE100" s="242">
        <v>2</v>
      </c>
      <c r="AF100" s="242">
        <v>4</v>
      </c>
      <c r="AG100" s="242">
        <v>10</v>
      </c>
      <c r="AH100" s="242">
        <v>6</v>
      </c>
      <c r="AI100" s="91">
        <f>SUM(AE100:AH100)</f>
        <v>22</v>
      </c>
      <c r="AK100" s="236">
        <v>98</v>
      </c>
      <c r="AL100" s="32">
        <v>10</v>
      </c>
      <c r="AM100" s="32">
        <v>3</v>
      </c>
      <c r="AN100" s="32">
        <v>4</v>
      </c>
      <c r="AO100" s="32">
        <v>5</v>
      </c>
      <c r="AP100" s="91">
        <f>SUM(AL100:AO100)</f>
        <v>22</v>
      </c>
      <c r="AR100" s="236">
        <v>98</v>
      </c>
      <c r="AS100" s="4">
        <v>6</v>
      </c>
      <c r="AT100" s="4">
        <v>4</v>
      </c>
      <c r="AU100" s="4">
        <v>0</v>
      </c>
      <c r="AV100" s="4">
        <v>8</v>
      </c>
      <c r="AW100" s="5">
        <v>18</v>
      </c>
      <c r="AY100" s="236">
        <v>98</v>
      </c>
      <c r="AZ100" s="4">
        <v>7</v>
      </c>
      <c r="BA100" s="4">
        <v>8</v>
      </c>
      <c r="BB100" s="4">
        <v>4</v>
      </c>
      <c r="BC100" s="4">
        <v>5</v>
      </c>
      <c r="BD100" s="5">
        <v>24</v>
      </c>
      <c r="BF100" s="236">
        <v>98</v>
      </c>
      <c r="BG100" s="236">
        <v>7</v>
      </c>
      <c r="BH100" s="236">
        <v>9</v>
      </c>
      <c r="BI100" s="236">
        <v>3</v>
      </c>
      <c r="BJ100" s="236">
        <v>5</v>
      </c>
      <c r="BK100" s="91">
        <f>SUM(BG100:BJ100)</f>
        <v>24</v>
      </c>
      <c r="BM100" s="236">
        <v>98</v>
      </c>
      <c r="BN100" s="32">
        <v>7</v>
      </c>
      <c r="BO100" s="32">
        <v>6.5</v>
      </c>
      <c r="BP100" s="32">
        <v>2</v>
      </c>
      <c r="BQ100" s="32">
        <v>1</v>
      </c>
      <c r="BR100" s="91">
        <f>SUM(BN100:BQ100)</f>
        <v>16.5</v>
      </c>
    </row>
    <row r="101" spans="1:70">
      <c r="A101" s="234"/>
      <c r="B101" s="235">
        <v>99</v>
      </c>
      <c r="C101" s="235">
        <v>6</v>
      </c>
      <c r="D101" s="235">
        <v>8</v>
      </c>
      <c r="E101" s="235">
        <v>8</v>
      </c>
      <c r="F101" s="235">
        <v>8</v>
      </c>
      <c r="G101" s="24">
        <v>30</v>
      </c>
      <c r="I101" s="236">
        <v>99</v>
      </c>
      <c r="J101" s="236">
        <v>9</v>
      </c>
      <c r="K101" s="236">
        <v>8</v>
      </c>
      <c r="L101" s="236">
        <v>3</v>
      </c>
      <c r="M101" s="236">
        <v>8</v>
      </c>
      <c r="N101" s="91">
        <v>28</v>
      </c>
      <c r="P101" s="236">
        <v>99</v>
      </c>
      <c r="Q101" s="237">
        <v>6</v>
      </c>
      <c r="R101" s="237">
        <v>10</v>
      </c>
      <c r="S101" s="237">
        <v>3</v>
      </c>
      <c r="T101" s="237">
        <v>3</v>
      </c>
      <c r="U101" s="99">
        <v>22</v>
      </c>
      <c r="W101" s="236">
        <v>99</v>
      </c>
      <c r="X101" s="121">
        <v>9</v>
      </c>
      <c r="Y101" s="121">
        <v>1</v>
      </c>
      <c r="Z101" s="121">
        <v>0</v>
      </c>
      <c r="AA101" s="121">
        <v>9</v>
      </c>
      <c r="AB101" s="122">
        <v>19</v>
      </c>
      <c r="AD101" s="236">
        <v>99</v>
      </c>
      <c r="AE101" s="32">
        <v>4</v>
      </c>
      <c r="AF101" s="32">
        <v>7</v>
      </c>
      <c r="AG101" s="32">
        <v>5</v>
      </c>
      <c r="AH101" s="32">
        <v>6</v>
      </c>
      <c r="AI101" s="91">
        <f>SUM(AE101:AH101)</f>
        <v>22</v>
      </c>
      <c r="AK101" s="236">
        <v>99</v>
      </c>
      <c r="AL101" s="32">
        <v>10</v>
      </c>
      <c r="AM101" s="32">
        <v>3</v>
      </c>
      <c r="AN101" s="32">
        <v>2</v>
      </c>
      <c r="AO101" s="32">
        <v>7</v>
      </c>
      <c r="AP101" s="91">
        <f>SUM(AL101:AO101)</f>
        <v>22</v>
      </c>
      <c r="AR101" s="236">
        <v>99</v>
      </c>
      <c r="AS101" s="4">
        <v>7</v>
      </c>
      <c r="AT101" s="4">
        <v>5</v>
      </c>
      <c r="AU101" s="4">
        <v>6</v>
      </c>
      <c r="AV101" s="4">
        <v>0</v>
      </c>
      <c r="AW101" s="5">
        <v>18</v>
      </c>
      <c r="AY101" s="236">
        <v>99</v>
      </c>
      <c r="AZ101" s="4">
        <v>7</v>
      </c>
      <c r="BA101" s="4">
        <v>7</v>
      </c>
      <c r="BB101" s="4">
        <v>7</v>
      </c>
      <c r="BC101" s="4">
        <v>3</v>
      </c>
      <c r="BD101" s="5">
        <v>24</v>
      </c>
      <c r="BF101" s="236">
        <v>99</v>
      </c>
      <c r="BG101" s="246">
        <v>7</v>
      </c>
      <c r="BH101" s="246">
        <v>3</v>
      </c>
      <c r="BI101" s="246">
        <v>10</v>
      </c>
      <c r="BJ101" s="246">
        <v>4</v>
      </c>
      <c r="BK101" s="102">
        <v>24</v>
      </c>
      <c r="BM101" s="236">
        <v>99</v>
      </c>
      <c r="BN101" s="236">
        <v>6</v>
      </c>
      <c r="BO101" s="236">
        <v>6.5</v>
      </c>
      <c r="BP101" s="236">
        <v>2</v>
      </c>
      <c r="BQ101" s="236">
        <v>2</v>
      </c>
      <c r="BR101" s="91">
        <f>SUM(BN101:BQ101)</f>
        <v>16.5</v>
      </c>
    </row>
    <row r="102" spans="1:70">
      <c r="A102" s="234"/>
      <c r="B102" s="235">
        <v>100</v>
      </c>
      <c r="C102" s="235">
        <v>5</v>
      </c>
      <c r="D102" s="235">
        <v>8</v>
      </c>
      <c r="E102" s="235">
        <v>9</v>
      </c>
      <c r="F102" s="235">
        <v>8</v>
      </c>
      <c r="G102" s="24">
        <v>30</v>
      </c>
      <c r="I102" s="236">
        <v>100</v>
      </c>
      <c r="J102" s="241">
        <v>9</v>
      </c>
      <c r="K102" s="241">
        <v>6</v>
      </c>
      <c r="L102" s="241">
        <v>5</v>
      </c>
      <c r="M102" s="241">
        <v>8</v>
      </c>
      <c r="N102" s="91">
        <f>SUM(J102:M102)</f>
        <v>28</v>
      </c>
      <c r="P102" s="236">
        <v>100</v>
      </c>
      <c r="Q102" s="121">
        <v>10</v>
      </c>
      <c r="R102" s="121">
        <v>1</v>
      </c>
      <c r="S102" s="121">
        <v>3</v>
      </c>
      <c r="T102" s="121">
        <v>8</v>
      </c>
      <c r="U102" s="122">
        <v>22</v>
      </c>
      <c r="W102" s="236">
        <v>100</v>
      </c>
      <c r="X102" s="121">
        <v>7</v>
      </c>
      <c r="Y102" s="121">
        <v>4</v>
      </c>
      <c r="Z102" s="121">
        <v>1</v>
      </c>
      <c r="AA102" s="121">
        <v>7</v>
      </c>
      <c r="AB102" s="122">
        <v>19</v>
      </c>
      <c r="AD102" s="236">
        <v>100</v>
      </c>
      <c r="AE102" s="32">
        <v>4</v>
      </c>
      <c r="AF102" s="32">
        <v>1</v>
      </c>
      <c r="AG102" s="32">
        <v>10</v>
      </c>
      <c r="AH102" s="32">
        <v>7</v>
      </c>
      <c r="AI102" s="91">
        <f>SUM(AE102:AH102)</f>
        <v>22</v>
      </c>
      <c r="AK102" s="236">
        <v>100</v>
      </c>
      <c r="AL102" s="236">
        <v>6</v>
      </c>
      <c r="AM102" s="236">
        <v>5</v>
      </c>
      <c r="AN102" s="236">
        <v>4</v>
      </c>
      <c r="AO102" s="236">
        <v>7</v>
      </c>
      <c r="AP102" s="91">
        <v>22</v>
      </c>
      <c r="AR102" s="236">
        <v>100</v>
      </c>
      <c r="AS102" s="242">
        <v>7</v>
      </c>
      <c r="AT102" s="242">
        <v>6</v>
      </c>
      <c r="AU102" s="242">
        <v>2</v>
      </c>
      <c r="AV102" s="242">
        <v>3</v>
      </c>
      <c r="AW102" s="91">
        <f>SUM(AS102:AV102)</f>
        <v>18</v>
      </c>
      <c r="AY102" s="236">
        <v>100</v>
      </c>
      <c r="AZ102" s="242">
        <v>8</v>
      </c>
      <c r="BA102" s="242">
        <v>6</v>
      </c>
      <c r="BB102" s="242">
        <v>3</v>
      </c>
      <c r="BC102" s="242">
        <v>7</v>
      </c>
      <c r="BD102" s="91">
        <f t="shared" ref="BD102:BD109" si="7">SUM(AZ102:BC102)</f>
        <v>24</v>
      </c>
      <c r="BF102" s="236">
        <v>100</v>
      </c>
      <c r="BG102" s="236">
        <v>9</v>
      </c>
      <c r="BH102" s="236">
        <v>8</v>
      </c>
      <c r="BI102" s="236">
        <v>0</v>
      </c>
      <c r="BJ102" s="236">
        <v>7</v>
      </c>
      <c r="BK102" s="91">
        <v>24</v>
      </c>
      <c r="BM102" s="236">
        <v>100</v>
      </c>
      <c r="BN102" s="240">
        <v>5</v>
      </c>
      <c r="BO102" s="240">
        <v>5</v>
      </c>
      <c r="BP102" s="240">
        <v>4</v>
      </c>
      <c r="BQ102" s="240">
        <v>2.5</v>
      </c>
      <c r="BR102" s="163">
        <v>16.5</v>
      </c>
    </row>
    <row r="103" spans="1:70">
      <c r="A103" s="234"/>
      <c r="B103" s="235">
        <v>101</v>
      </c>
      <c r="C103" s="235">
        <v>7</v>
      </c>
      <c r="D103" s="235">
        <v>8</v>
      </c>
      <c r="E103" s="235">
        <v>8</v>
      </c>
      <c r="F103" s="235">
        <v>7</v>
      </c>
      <c r="G103" s="24">
        <v>30</v>
      </c>
      <c r="I103" s="236">
        <v>101</v>
      </c>
      <c r="J103" s="236">
        <v>10</v>
      </c>
      <c r="K103" s="236">
        <v>8.5</v>
      </c>
      <c r="L103" s="236">
        <v>1</v>
      </c>
      <c r="M103" s="236">
        <v>8</v>
      </c>
      <c r="N103" s="91">
        <v>27.5</v>
      </c>
      <c r="P103" s="236">
        <v>101</v>
      </c>
      <c r="Q103" s="126">
        <v>10</v>
      </c>
      <c r="R103" s="126">
        <v>0</v>
      </c>
      <c r="S103" s="126">
        <v>6</v>
      </c>
      <c r="T103" s="126">
        <v>6</v>
      </c>
      <c r="U103" s="124">
        <v>22</v>
      </c>
      <c r="W103" s="236">
        <v>101</v>
      </c>
      <c r="X103" s="4">
        <v>10</v>
      </c>
      <c r="Y103" s="4">
        <v>3</v>
      </c>
      <c r="Z103" s="4">
        <v>0</v>
      </c>
      <c r="AA103" s="4">
        <v>5</v>
      </c>
      <c r="AB103" s="5">
        <v>18</v>
      </c>
      <c r="AD103" s="236">
        <v>101</v>
      </c>
      <c r="AE103" s="32">
        <v>6</v>
      </c>
      <c r="AF103" s="32">
        <v>1</v>
      </c>
      <c r="AG103" s="32">
        <v>8</v>
      </c>
      <c r="AH103" s="32">
        <v>7</v>
      </c>
      <c r="AI103" s="91">
        <f>SUM(AE103:AH103)</f>
        <v>22</v>
      </c>
      <c r="AK103" s="236">
        <v>101</v>
      </c>
      <c r="AL103" s="236">
        <v>9</v>
      </c>
      <c r="AM103" s="236">
        <v>3</v>
      </c>
      <c r="AN103" s="236">
        <v>4</v>
      </c>
      <c r="AO103" s="236">
        <v>6</v>
      </c>
      <c r="AP103" s="91">
        <v>22</v>
      </c>
      <c r="AR103" s="236">
        <v>101</v>
      </c>
      <c r="AS103" s="32">
        <v>8</v>
      </c>
      <c r="AT103" s="32">
        <v>5</v>
      </c>
      <c r="AU103" s="32">
        <v>2</v>
      </c>
      <c r="AV103" s="32">
        <v>3</v>
      </c>
      <c r="AW103" s="91">
        <f>SUM(AS103:AV103)</f>
        <v>18</v>
      </c>
      <c r="AY103" s="236">
        <v>101</v>
      </c>
      <c r="AZ103" s="242">
        <v>10</v>
      </c>
      <c r="BA103" s="242">
        <v>6</v>
      </c>
      <c r="BB103" s="242">
        <v>3</v>
      </c>
      <c r="BC103" s="242">
        <v>5</v>
      </c>
      <c r="BD103" s="91">
        <f t="shared" si="7"/>
        <v>24</v>
      </c>
      <c r="BF103" s="236">
        <v>101</v>
      </c>
      <c r="BG103" s="236">
        <v>10</v>
      </c>
      <c r="BH103" s="236">
        <v>1</v>
      </c>
      <c r="BI103" s="236">
        <v>8</v>
      </c>
      <c r="BJ103" s="236">
        <v>5</v>
      </c>
      <c r="BK103" s="91">
        <v>24</v>
      </c>
      <c r="BM103" s="236">
        <v>101</v>
      </c>
      <c r="BN103" s="240">
        <v>8</v>
      </c>
      <c r="BO103" s="240">
        <v>7.5</v>
      </c>
      <c r="BP103" s="240">
        <v>0</v>
      </c>
      <c r="BQ103" s="240">
        <v>1</v>
      </c>
      <c r="BR103" s="163">
        <v>16.5</v>
      </c>
    </row>
    <row r="104" spans="1:70">
      <c r="A104" s="234"/>
      <c r="B104" s="235">
        <v>102</v>
      </c>
      <c r="C104" s="235">
        <v>9</v>
      </c>
      <c r="D104" s="235">
        <v>8</v>
      </c>
      <c r="E104" s="235">
        <v>8</v>
      </c>
      <c r="F104" s="235">
        <v>5</v>
      </c>
      <c r="G104" s="24">
        <v>30</v>
      </c>
      <c r="I104" s="236">
        <v>102</v>
      </c>
      <c r="J104" s="241">
        <v>7.5</v>
      </c>
      <c r="K104" s="241">
        <v>6.5</v>
      </c>
      <c r="L104" s="241">
        <v>4.5</v>
      </c>
      <c r="M104" s="241">
        <v>9</v>
      </c>
      <c r="N104" s="91">
        <f>SUM(J104:M104)</f>
        <v>27.5</v>
      </c>
      <c r="P104" s="236">
        <v>102</v>
      </c>
      <c r="Q104" s="126">
        <v>10</v>
      </c>
      <c r="R104" s="126">
        <v>10</v>
      </c>
      <c r="S104" s="126">
        <v>2</v>
      </c>
      <c r="T104" s="126">
        <v>0</v>
      </c>
      <c r="U104" s="125">
        <v>22</v>
      </c>
      <c r="W104" s="236">
        <v>102</v>
      </c>
      <c r="X104" s="4">
        <v>10</v>
      </c>
      <c r="Y104" s="4">
        <v>4</v>
      </c>
      <c r="Z104" s="4">
        <v>0</v>
      </c>
      <c r="AA104" s="4">
        <v>4</v>
      </c>
      <c r="AB104" s="5">
        <v>18</v>
      </c>
      <c r="AD104" s="236">
        <v>102</v>
      </c>
      <c r="AE104" s="236">
        <v>5</v>
      </c>
      <c r="AF104" s="236">
        <v>1</v>
      </c>
      <c r="AG104" s="236">
        <v>9</v>
      </c>
      <c r="AH104" s="236">
        <v>7</v>
      </c>
      <c r="AI104" s="91">
        <v>22</v>
      </c>
      <c r="AK104" s="236">
        <v>102</v>
      </c>
      <c r="AL104" s="236">
        <v>6</v>
      </c>
      <c r="AM104" s="236">
        <v>7</v>
      </c>
      <c r="AN104" s="236">
        <v>3</v>
      </c>
      <c r="AO104" s="236">
        <v>6</v>
      </c>
      <c r="AP104" s="91">
        <v>22</v>
      </c>
      <c r="AR104" s="236">
        <v>102</v>
      </c>
      <c r="AS104" s="100">
        <v>5</v>
      </c>
      <c r="AT104" s="100">
        <v>5</v>
      </c>
      <c r="AU104" s="100">
        <v>2</v>
      </c>
      <c r="AV104" s="100">
        <v>6</v>
      </c>
      <c r="AW104" s="101">
        <v>18</v>
      </c>
      <c r="AY104" s="236">
        <v>102</v>
      </c>
      <c r="AZ104" s="242">
        <v>8</v>
      </c>
      <c r="BA104" s="242">
        <v>7</v>
      </c>
      <c r="BB104" s="242">
        <v>5</v>
      </c>
      <c r="BC104" s="242">
        <v>4</v>
      </c>
      <c r="BD104" s="91">
        <f t="shared" si="7"/>
        <v>24</v>
      </c>
      <c r="BF104" s="236">
        <v>102</v>
      </c>
      <c r="BG104" s="236">
        <v>9</v>
      </c>
      <c r="BH104" s="236">
        <v>6</v>
      </c>
      <c r="BI104" s="236">
        <v>8</v>
      </c>
      <c r="BJ104" s="236">
        <v>1</v>
      </c>
      <c r="BK104" s="91">
        <v>24</v>
      </c>
      <c r="BM104" s="236">
        <v>102</v>
      </c>
      <c r="BN104" s="4">
        <v>8.5</v>
      </c>
      <c r="BO104" s="4">
        <v>6.5</v>
      </c>
      <c r="BP104" s="4">
        <v>1</v>
      </c>
      <c r="BQ104" s="4">
        <v>0</v>
      </c>
      <c r="BR104" s="5">
        <v>16</v>
      </c>
    </row>
    <row r="105" spans="1:70">
      <c r="A105" s="234"/>
      <c r="B105" s="235">
        <v>103</v>
      </c>
      <c r="C105" s="235">
        <v>8</v>
      </c>
      <c r="D105" s="235">
        <v>4</v>
      </c>
      <c r="E105" s="235">
        <v>8</v>
      </c>
      <c r="F105" s="235">
        <v>10</v>
      </c>
      <c r="G105" s="24">
        <v>30</v>
      </c>
      <c r="I105" s="236">
        <v>103</v>
      </c>
      <c r="J105" s="241">
        <v>10</v>
      </c>
      <c r="K105" s="241">
        <v>5.5</v>
      </c>
      <c r="L105" s="241">
        <v>4</v>
      </c>
      <c r="M105" s="241">
        <v>8</v>
      </c>
      <c r="N105" s="91">
        <f>SUM(J105:M105)</f>
        <v>27.5</v>
      </c>
      <c r="P105" s="236">
        <v>103</v>
      </c>
      <c r="Q105" s="121">
        <v>7.5</v>
      </c>
      <c r="R105" s="121">
        <v>1</v>
      </c>
      <c r="S105" s="121">
        <v>3</v>
      </c>
      <c r="T105" s="121">
        <v>10</v>
      </c>
      <c r="U105" s="122">
        <v>21.5</v>
      </c>
      <c r="W105" s="236">
        <v>103</v>
      </c>
      <c r="X105" s="242">
        <v>10</v>
      </c>
      <c r="Y105" s="242">
        <v>4</v>
      </c>
      <c r="Z105" s="242">
        <v>0</v>
      </c>
      <c r="AA105" s="242">
        <v>4</v>
      </c>
      <c r="AB105" s="91">
        <f>SUM(X105:AA105)</f>
        <v>18</v>
      </c>
      <c r="AD105" s="236">
        <v>103</v>
      </c>
      <c r="AE105" s="237">
        <v>5</v>
      </c>
      <c r="AF105" s="237">
        <v>3</v>
      </c>
      <c r="AG105" s="237">
        <v>9.5</v>
      </c>
      <c r="AH105" s="237">
        <v>4</v>
      </c>
      <c r="AI105" s="99">
        <v>21.5</v>
      </c>
      <c r="AK105" s="236">
        <v>103</v>
      </c>
      <c r="AL105" s="236">
        <v>10</v>
      </c>
      <c r="AM105" s="236">
        <v>2</v>
      </c>
      <c r="AN105" s="236">
        <v>4</v>
      </c>
      <c r="AO105" s="236">
        <v>6</v>
      </c>
      <c r="AP105" s="91">
        <v>22</v>
      </c>
      <c r="AR105" s="236">
        <v>103</v>
      </c>
      <c r="AS105" s="100">
        <v>7</v>
      </c>
      <c r="AT105" s="100">
        <v>6</v>
      </c>
      <c r="AU105" s="100">
        <v>2</v>
      </c>
      <c r="AV105" s="100">
        <v>3</v>
      </c>
      <c r="AW105" s="101">
        <v>18</v>
      </c>
      <c r="AY105" s="236">
        <v>103</v>
      </c>
      <c r="AZ105" s="242">
        <v>9</v>
      </c>
      <c r="BA105" s="242">
        <v>7</v>
      </c>
      <c r="BB105" s="242">
        <v>4</v>
      </c>
      <c r="BC105" s="242">
        <v>4</v>
      </c>
      <c r="BD105" s="91">
        <f t="shared" si="7"/>
        <v>24</v>
      </c>
      <c r="BF105" s="236">
        <v>103</v>
      </c>
      <c r="BG105" s="238">
        <v>9</v>
      </c>
      <c r="BH105" s="238">
        <v>9</v>
      </c>
      <c r="BI105" s="238">
        <v>2</v>
      </c>
      <c r="BJ105" s="238">
        <v>4</v>
      </c>
      <c r="BK105" s="162">
        <v>24</v>
      </c>
      <c r="BM105" s="236">
        <v>103</v>
      </c>
      <c r="BN105" s="149">
        <v>6</v>
      </c>
      <c r="BO105" s="149">
        <v>5</v>
      </c>
      <c r="BP105" s="150">
        <v>5</v>
      </c>
      <c r="BQ105" s="149">
        <v>0</v>
      </c>
      <c r="BR105" s="167">
        <v>16</v>
      </c>
    </row>
    <row r="106" spans="1:70">
      <c r="A106" s="234"/>
      <c r="B106" s="235">
        <v>104</v>
      </c>
      <c r="C106" s="235">
        <v>9</v>
      </c>
      <c r="D106" s="235">
        <v>5</v>
      </c>
      <c r="E106" s="235">
        <v>8</v>
      </c>
      <c r="F106" s="235">
        <v>8</v>
      </c>
      <c r="G106" s="24">
        <v>30</v>
      </c>
      <c r="I106" s="236">
        <v>104</v>
      </c>
      <c r="J106" s="4">
        <v>5</v>
      </c>
      <c r="K106" s="4">
        <v>9</v>
      </c>
      <c r="L106" s="4">
        <v>3</v>
      </c>
      <c r="M106" s="4">
        <v>10</v>
      </c>
      <c r="N106" s="5">
        <v>27</v>
      </c>
      <c r="P106" s="236">
        <v>104</v>
      </c>
      <c r="Q106" s="4">
        <v>10</v>
      </c>
      <c r="R106" s="4">
        <v>1</v>
      </c>
      <c r="S106" s="4">
        <v>0</v>
      </c>
      <c r="T106" s="4">
        <v>10</v>
      </c>
      <c r="U106" s="5">
        <v>21</v>
      </c>
      <c r="W106" s="236">
        <v>104</v>
      </c>
      <c r="X106" s="242">
        <v>10</v>
      </c>
      <c r="Y106" s="242">
        <v>2</v>
      </c>
      <c r="Z106" s="242">
        <v>0</v>
      </c>
      <c r="AA106" s="242">
        <v>6</v>
      </c>
      <c r="AB106" s="91">
        <f>SUM(X106:AA106)</f>
        <v>18</v>
      </c>
      <c r="AD106" s="236">
        <v>104</v>
      </c>
      <c r="AE106" s="236">
        <v>4</v>
      </c>
      <c r="AF106" s="236">
        <v>1</v>
      </c>
      <c r="AG106" s="236">
        <v>8.5</v>
      </c>
      <c r="AH106" s="236">
        <v>8</v>
      </c>
      <c r="AI106" s="91">
        <v>21.5</v>
      </c>
      <c r="AK106" s="236">
        <v>104</v>
      </c>
      <c r="AL106" s="236">
        <v>8</v>
      </c>
      <c r="AM106" s="236">
        <v>5</v>
      </c>
      <c r="AN106" s="236">
        <v>2</v>
      </c>
      <c r="AO106" s="236">
        <v>7</v>
      </c>
      <c r="AP106" s="91">
        <v>22</v>
      </c>
      <c r="AR106" s="236">
        <v>104</v>
      </c>
      <c r="AS106" s="121">
        <v>7</v>
      </c>
      <c r="AT106" s="121">
        <v>5</v>
      </c>
      <c r="AU106" s="121">
        <v>2</v>
      </c>
      <c r="AV106" s="121">
        <v>4</v>
      </c>
      <c r="AW106" s="122">
        <v>18</v>
      </c>
      <c r="AY106" s="236">
        <v>104</v>
      </c>
      <c r="AZ106" s="242">
        <v>7.5</v>
      </c>
      <c r="BA106" s="242">
        <v>5</v>
      </c>
      <c r="BB106" s="242">
        <v>1.5</v>
      </c>
      <c r="BC106" s="242">
        <v>10</v>
      </c>
      <c r="BD106" s="91">
        <f t="shared" si="7"/>
        <v>24</v>
      </c>
      <c r="BF106" s="236">
        <v>104</v>
      </c>
      <c r="BG106" s="236">
        <v>5</v>
      </c>
      <c r="BH106" s="236">
        <v>8.5</v>
      </c>
      <c r="BI106" s="236">
        <v>0</v>
      </c>
      <c r="BJ106" s="236">
        <v>10</v>
      </c>
      <c r="BK106" s="91">
        <v>23.5</v>
      </c>
      <c r="BM106" s="236">
        <v>104</v>
      </c>
      <c r="BN106" s="236">
        <v>8</v>
      </c>
      <c r="BO106" s="236">
        <v>4</v>
      </c>
      <c r="BP106" s="236">
        <v>2</v>
      </c>
      <c r="BQ106" s="236">
        <v>2</v>
      </c>
      <c r="BR106" s="91">
        <f>SUM(BN106:BQ106)</f>
        <v>16</v>
      </c>
    </row>
    <row r="107" spans="1:70">
      <c r="A107" s="234"/>
      <c r="B107" s="235">
        <v>105</v>
      </c>
      <c r="C107" s="235">
        <v>8</v>
      </c>
      <c r="D107" s="235">
        <v>3</v>
      </c>
      <c r="E107" s="235">
        <v>9.5</v>
      </c>
      <c r="F107" s="235">
        <v>9.5</v>
      </c>
      <c r="G107" s="24">
        <v>30</v>
      </c>
      <c r="I107" s="236">
        <v>105</v>
      </c>
      <c r="J107" s="4">
        <v>8</v>
      </c>
      <c r="K107" s="4">
        <v>10</v>
      </c>
      <c r="L107" s="4">
        <v>4</v>
      </c>
      <c r="M107" s="4">
        <v>5</v>
      </c>
      <c r="N107" s="5">
        <v>27</v>
      </c>
      <c r="P107" s="236">
        <v>105</v>
      </c>
      <c r="Q107" s="239">
        <v>10</v>
      </c>
      <c r="R107" s="239">
        <v>7</v>
      </c>
      <c r="S107" s="239">
        <v>3</v>
      </c>
      <c r="T107" s="239">
        <v>1</v>
      </c>
      <c r="U107" s="91">
        <f>SUM(Q107:T107)</f>
        <v>21</v>
      </c>
      <c r="W107" s="236">
        <v>105</v>
      </c>
      <c r="X107" s="242">
        <v>9</v>
      </c>
      <c r="Y107" s="242">
        <v>2</v>
      </c>
      <c r="Z107" s="242">
        <v>0</v>
      </c>
      <c r="AA107" s="242">
        <v>7</v>
      </c>
      <c r="AB107" s="91">
        <f>SUM(X107:AA107)</f>
        <v>18</v>
      </c>
      <c r="AD107" s="236">
        <v>105</v>
      </c>
      <c r="AE107" s="242">
        <v>6</v>
      </c>
      <c r="AF107" s="242">
        <v>1</v>
      </c>
      <c r="AG107" s="242">
        <v>6</v>
      </c>
      <c r="AH107" s="242">
        <v>8</v>
      </c>
      <c r="AI107" s="91">
        <f>SUM(AE107:AH107)</f>
        <v>21</v>
      </c>
      <c r="AK107" s="236">
        <v>105</v>
      </c>
      <c r="AL107" s="236">
        <v>5</v>
      </c>
      <c r="AM107" s="236">
        <v>8</v>
      </c>
      <c r="AN107" s="236">
        <v>4</v>
      </c>
      <c r="AO107" s="236">
        <v>5</v>
      </c>
      <c r="AP107" s="91">
        <v>22</v>
      </c>
      <c r="AR107" s="236">
        <v>105</v>
      </c>
      <c r="AS107" s="236">
        <v>6</v>
      </c>
      <c r="AT107" s="236">
        <v>8</v>
      </c>
      <c r="AU107" s="236">
        <v>2</v>
      </c>
      <c r="AV107" s="236">
        <v>2</v>
      </c>
      <c r="AW107" s="91">
        <v>18</v>
      </c>
      <c r="AY107" s="236">
        <v>105</v>
      </c>
      <c r="AZ107" s="242">
        <v>9</v>
      </c>
      <c r="BA107" s="242">
        <v>7</v>
      </c>
      <c r="BB107" s="242">
        <v>3</v>
      </c>
      <c r="BC107" s="242">
        <v>5</v>
      </c>
      <c r="BD107" s="91">
        <f t="shared" si="7"/>
        <v>24</v>
      </c>
      <c r="BF107" s="236">
        <v>105</v>
      </c>
      <c r="BG107" s="236">
        <v>7.5</v>
      </c>
      <c r="BH107" s="236">
        <v>5</v>
      </c>
      <c r="BI107" s="236">
        <v>10</v>
      </c>
      <c r="BJ107" s="236">
        <v>1</v>
      </c>
      <c r="BK107" s="91">
        <f>SUM(BG107:BJ107)</f>
        <v>23.5</v>
      </c>
      <c r="BM107" s="236">
        <v>105</v>
      </c>
      <c r="BN107" s="236">
        <v>6</v>
      </c>
      <c r="BO107" s="236">
        <v>4</v>
      </c>
      <c r="BP107" s="236">
        <v>2</v>
      </c>
      <c r="BQ107" s="236">
        <v>4</v>
      </c>
      <c r="BR107" s="91">
        <f>SUM(BN107:BQ107)</f>
        <v>16</v>
      </c>
    </row>
    <row r="108" spans="1:70">
      <c r="A108" s="234"/>
      <c r="B108" s="235">
        <v>106</v>
      </c>
      <c r="C108" s="235">
        <v>9</v>
      </c>
      <c r="D108" s="235">
        <v>6</v>
      </c>
      <c r="E108" s="235">
        <v>10</v>
      </c>
      <c r="F108" s="235">
        <v>5</v>
      </c>
      <c r="G108" s="24">
        <v>30</v>
      </c>
      <c r="I108" s="236">
        <v>106</v>
      </c>
      <c r="J108" s="32">
        <v>10</v>
      </c>
      <c r="K108" s="32">
        <v>5</v>
      </c>
      <c r="L108" s="32">
        <v>4</v>
      </c>
      <c r="M108" s="32">
        <v>8</v>
      </c>
      <c r="N108" s="91">
        <f>SUM(J108:M108)</f>
        <v>27</v>
      </c>
      <c r="P108" s="236">
        <v>106</v>
      </c>
      <c r="Q108" s="239">
        <v>10</v>
      </c>
      <c r="R108" s="239">
        <v>10</v>
      </c>
      <c r="S108" s="239">
        <v>0</v>
      </c>
      <c r="T108" s="239">
        <v>1</v>
      </c>
      <c r="U108" s="91">
        <f>SUM(Q108:T108)</f>
        <v>21</v>
      </c>
      <c r="W108" s="236">
        <v>106</v>
      </c>
      <c r="X108" s="242">
        <v>10</v>
      </c>
      <c r="Y108" s="242">
        <v>2</v>
      </c>
      <c r="Z108" s="242">
        <v>0</v>
      </c>
      <c r="AA108" s="242">
        <v>6</v>
      </c>
      <c r="AB108" s="91">
        <f>SUM(X108:AA108)</f>
        <v>18</v>
      </c>
      <c r="AD108" s="236">
        <v>106</v>
      </c>
      <c r="AE108" s="242">
        <v>5</v>
      </c>
      <c r="AF108" s="242">
        <v>3</v>
      </c>
      <c r="AG108" s="242">
        <v>6</v>
      </c>
      <c r="AH108" s="242">
        <v>7</v>
      </c>
      <c r="AI108" s="91">
        <f>SUM(AE108:AH108)</f>
        <v>21</v>
      </c>
      <c r="AK108" s="236">
        <v>106</v>
      </c>
      <c r="AL108" s="240">
        <v>8</v>
      </c>
      <c r="AM108" s="240">
        <v>4</v>
      </c>
      <c r="AN108" s="240">
        <v>4</v>
      </c>
      <c r="AO108" s="240">
        <v>6</v>
      </c>
      <c r="AP108" s="163">
        <v>22</v>
      </c>
      <c r="AR108" s="236">
        <v>106</v>
      </c>
      <c r="AS108" s="236">
        <v>4</v>
      </c>
      <c r="AT108" s="236">
        <v>8</v>
      </c>
      <c r="AU108" s="236">
        <v>0</v>
      </c>
      <c r="AV108" s="236">
        <v>6</v>
      </c>
      <c r="AW108" s="91">
        <v>18</v>
      </c>
      <c r="AY108" s="236">
        <v>106</v>
      </c>
      <c r="AZ108" s="32">
        <v>7</v>
      </c>
      <c r="BA108" s="32">
        <v>9</v>
      </c>
      <c r="BB108" s="32">
        <v>2</v>
      </c>
      <c r="BC108" s="32">
        <v>6</v>
      </c>
      <c r="BD108" s="91">
        <f t="shared" si="7"/>
        <v>24</v>
      </c>
      <c r="BF108" s="236">
        <v>106</v>
      </c>
      <c r="BG108" s="4">
        <v>5</v>
      </c>
      <c r="BH108" s="4">
        <v>6</v>
      </c>
      <c r="BI108" s="4">
        <v>4</v>
      </c>
      <c r="BJ108" s="4">
        <v>8</v>
      </c>
      <c r="BK108" s="5">
        <v>23</v>
      </c>
      <c r="BM108" s="236">
        <v>106</v>
      </c>
      <c r="BN108" s="32">
        <v>5.5</v>
      </c>
      <c r="BO108" s="32">
        <v>4</v>
      </c>
      <c r="BP108" s="32">
        <v>4</v>
      </c>
      <c r="BQ108" s="32">
        <v>2</v>
      </c>
      <c r="BR108" s="91">
        <f>SUM(BN108:BQ108)</f>
        <v>15.5</v>
      </c>
    </row>
    <row r="109" spans="1:70">
      <c r="A109" s="234"/>
      <c r="B109" s="235">
        <v>107</v>
      </c>
      <c r="C109" s="235">
        <v>8</v>
      </c>
      <c r="D109" s="235">
        <v>2</v>
      </c>
      <c r="E109" s="235">
        <v>10</v>
      </c>
      <c r="F109" s="235">
        <v>10</v>
      </c>
      <c r="G109" s="24">
        <v>30</v>
      </c>
      <c r="I109" s="236">
        <v>107</v>
      </c>
      <c r="J109" s="121">
        <v>9</v>
      </c>
      <c r="K109" s="121">
        <v>8</v>
      </c>
      <c r="L109" s="121">
        <v>1</v>
      </c>
      <c r="M109" s="121">
        <v>9</v>
      </c>
      <c r="N109" s="122">
        <v>27</v>
      </c>
      <c r="P109" s="236">
        <v>107</v>
      </c>
      <c r="Q109" s="239">
        <v>10</v>
      </c>
      <c r="R109" s="239">
        <v>7</v>
      </c>
      <c r="S109" s="239">
        <v>0</v>
      </c>
      <c r="T109" s="239">
        <v>4</v>
      </c>
      <c r="U109" s="91">
        <f>SUM(Q109:T109)</f>
        <v>21</v>
      </c>
      <c r="W109" s="236">
        <v>107</v>
      </c>
      <c r="X109" s="237">
        <v>7</v>
      </c>
      <c r="Y109" s="237">
        <v>2</v>
      </c>
      <c r="Z109" s="237">
        <v>0</v>
      </c>
      <c r="AA109" s="237">
        <v>9</v>
      </c>
      <c r="AB109" s="99">
        <v>18</v>
      </c>
      <c r="AD109" s="236">
        <v>107</v>
      </c>
      <c r="AE109" s="242">
        <v>0</v>
      </c>
      <c r="AF109" s="242">
        <v>3</v>
      </c>
      <c r="AG109" s="242">
        <v>10</v>
      </c>
      <c r="AH109" s="242">
        <v>8</v>
      </c>
      <c r="AI109" s="91">
        <f>SUM(AE109:AH109)</f>
        <v>21</v>
      </c>
      <c r="AK109" s="236">
        <v>107</v>
      </c>
      <c r="AL109" s="236">
        <v>5.5</v>
      </c>
      <c r="AM109" s="236">
        <v>5</v>
      </c>
      <c r="AN109" s="236">
        <v>4</v>
      </c>
      <c r="AO109" s="236">
        <v>7</v>
      </c>
      <c r="AP109" s="91">
        <v>21.5</v>
      </c>
      <c r="AR109" s="236">
        <v>107</v>
      </c>
      <c r="AS109" s="236">
        <v>9</v>
      </c>
      <c r="AT109" s="236">
        <v>8</v>
      </c>
      <c r="AU109" s="236">
        <v>0</v>
      </c>
      <c r="AV109" s="236">
        <v>1</v>
      </c>
      <c r="AW109" s="91">
        <v>18</v>
      </c>
      <c r="AY109" s="236">
        <v>107</v>
      </c>
      <c r="AZ109" s="133">
        <v>7</v>
      </c>
      <c r="BA109" s="133">
        <v>10</v>
      </c>
      <c r="BB109" s="133">
        <v>7</v>
      </c>
      <c r="BC109" s="133">
        <v>0</v>
      </c>
      <c r="BD109" s="187">
        <f t="shared" si="7"/>
        <v>24</v>
      </c>
      <c r="BF109" s="236">
        <v>107</v>
      </c>
      <c r="BG109" s="4">
        <v>8</v>
      </c>
      <c r="BH109" s="4">
        <v>5</v>
      </c>
      <c r="BI109" s="4">
        <v>8</v>
      </c>
      <c r="BJ109" s="4">
        <v>2</v>
      </c>
      <c r="BK109" s="5">
        <v>23</v>
      </c>
      <c r="BM109" s="236">
        <v>107</v>
      </c>
      <c r="BN109" s="236">
        <v>6.5</v>
      </c>
      <c r="BO109" s="236">
        <v>6.5</v>
      </c>
      <c r="BP109" s="236">
        <v>0</v>
      </c>
      <c r="BQ109" s="236">
        <v>2.5</v>
      </c>
      <c r="BR109" s="91">
        <f>SUM(BN109:BQ109)</f>
        <v>15.5</v>
      </c>
    </row>
    <row r="110" spans="1:70">
      <c r="A110" s="234"/>
      <c r="B110" s="235">
        <v>108</v>
      </c>
      <c r="C110" s="235">
        <v>9</v>
      </c>
      <c r="D110" s="235">
        <v>2</v>
      </c>
      <c r="E110" s="235">
        <v>10</v>
      </c>
      <c r="F110" s="235">
        <v>9</v>
      </c>
      <c r="G110" s="24">
        <v>30</v>
      </c>
      <c r="I110" s="236">
        <v>108</v>
      </c>
      <c r="J110" s="236">
        <v>10</v>
      </c>
      <c r="K110" s="236">
        <v>10</v>
      </c>
      <c r="L110" s="236">
        <v>0</v>
      </c>
      <c r="M110" s="236">
        <v>7</v>
      </c>
      <c r="N110" s="91">
        <v>27</v>
      </c>
      <c r="P110" s="236">
        <v>108</v>
      </c>
      <c r="Q110" s="32">
        <v>6</v>
      </c>
      <c r="R110" s="32">
        <v>10</v>
      </c>
      <c r="S110" s="32">
        <v>1</v>
      </c>
      <c r="T110" s="32">
        <v>4</v>
      </c>
      <c r="U110" s="91">
        <f>SUM(Q110:T110)</f>
        <v>21</v>
      </c>
      <c r="W110" s="236">
        <v>108</v>
      </c>
      <c r="X110" s="237">
        <v>10</v>
      </c>
      <c r="Y110" s="237">
        <v>2</v>
      </c>
      <c r="Z110" s="237">
        <v>0</v>
      </c>
      <c r="AA110" s="237">
        <v>6</v>
      </c>
      <c r="AB110" s="99">
        <v>18</v>
      </c>
      <c r="AD110" s="236">
        <v>108</v>
      </c>
      <c r="AE110" s="237">
        <v>6</v>
      </c>
      <c r="AF110" s="237">
        <v>0.5</v>
      </c>
      <c r="AG110" s="237">
        <v>7.5</v>
      </c>
      <c r="AH110" s="237">
        <v>7</v>
      </c>
      <c r="AI110" s="99">
        <v>21</v>
      </c>
      <c r="AK110" s="236">
        <v>108</v>
      </c>
      <c r="AL110" s="236">
        <v>10</v>
      </c>
      <c r="AM110" s="236">
        <v>2</v>
      </c>
      <c r="AN110" s="236">
        <v>0.5</v>
      </c>
      <c r="AO110" s="236">
        <v>9</v>
      </c>
      <c r="AP110" s="91">
        <f>SUM(AL110:AO110)</f>
        <v>21.5</v>
      </c>
      <c r="AR110" s="236">
        <v>108</v>
      </c>
      <c r="AS110" s="236">
        <v>8</v>
      </c>
      <c r="AT110" s="236">
        <v>4</v>
      </c>
      <c r="AU110" s="236">
        <v>3</v>
      </c>
      <c r="AV110" s="236">
        <v>3</v>
      </c>
      <c r="AW110" s="91">
        <v>18</v>
      </c>
      <c r="AY110" s="236">
        <v>108</v>
      </c>
      <c r="AZ110" s="236">
        <v>10</v>
      </c>
      <c r="BA110" s="236">
        <v>6</v>
      </c>
      <c r="BB110" s="236">
        <v>1</v>
      </c>
      <c r="BC110" s="236">
        <v>7</v>
      </c>
      <c r="BD110" s="91">
        <v>24</v>
      </c>
      <c r="BF110" s="236">
        <v>108</v>
      </c>
      <c r="BG110" s="4">
        <v>7</v>
      </c>
      <c r="BH110" s="4">
        <v>6</v>
      </c>
      <c r="BI110" s="4">
        <v>6</v>
      </c>
      <c r="BJ110" s="4">
        <v>4</v>
      </c>
      <c r="BK110" s="5">
        <v>23</v>
      </c>
      <c r="BM110" s="236">
        <v>108</v>
      </c>
      <c r="BN110" s="4">
        <v>8</v>
      </c>
      <c r="BO110" s="4">
        <v>2</v>
      </c>
      <c r="BP110" s="4">
        <v>5</v>
      </c>
      <c r="BQ110" s="4">
        <v>0</v>
      </c>
      <c r="BR110" s="5">
        <v>15</v>
      </c>
    </row>
    <row r="111" spans="1:70">
      <c r="A111" s="234"/>
      <c r="B111" s="235">
        <v>109</v>
      </c>
      <c r="C111" s="235">
        <v>10</v>
      </c>
      <c r="D111" s="235">
        <v>2</v>
      </c>
      <c r="E111" s="235">
        <v>10</v>
      </c>
      <c r="F111" s="235">
        <v>8</v>
      </c>
      <c r="G111" s="24">
        <v>30</v>
      </c>
      <c r="I111" s="236">
        <v>109</v>
      </c>
      <c r="J111" s="241">
        <v>6</v>
      </c>
      <c r="K111" s="241">
        <v>9</v>
      </c>
      <c r="L111" s="241">
        <v>6</v>
      </c>
      <c r="M111" s="241">
        <v>6</v>
      </c>
      <c r="N111" s="91">
        <f>SUM(J111:M111)</f>
        <v>27</v>
      </c>
      <c r="P111" s="236">
        <v>109</v>
      </c>
      <c r="Q111" s="32">
        <v>6</v>
      </c>
      <c r="R111" s="32">
        <v>10</v>
      </c>
      <c r="S111" s="32">
        <v>0</v>
      </c>
      <c r="T111" s="32">
        <v>5</v>
      </c>
      <c r="U111" s="91">
        <f>SUM(Q111:T111)</f>
        <v>21</v>
      </c>
      <c r="W111" s="236">
        <v>109</v>
      </c>
      <c r="X111" s="121">
        <v>10</v>
      </c>
      <c r="Y111" s="121">
        <v>2</v>
      </c>
      <c r="Z111" s="121">
        <v>0</v>
      </c>
      <c r="AA111" s="121">
        <v>6</v>
      </c>
      <c r="AB111" s="122">
        <v>18</v>
      </c>
      <c r="AD111" s="236">
        <v>109</v>
      </c>
      <c r="AE111" s="121">
        <v>1</v>
      </c>
      <c r="AF111" s="121">
        <v>1</v>
      </c>
      <c r="AG111" s="121">
        <v>9</v>
      </c>
      <c r="AH111" s="121">
        <v>10</v>
      </c>
      <c r="AI111" s="122">
        <v>21</v>
      </c>
      <c r="AK111" s="236">
        <v>109</v>
      </c>
      <c r="AL111" s="4">
        <v>6</v>
      </c>
      <c r="AM111" s="4">
        <v>6</v>
      </c>
      <c r="AN111" s="4">
        <v>3</v>
      </c>
      <c r="AO111" s="4">
        <v>6</v>
      </c>
      <c r="AP111" s="5">
        <v>21</v>
      </c>
      <c r="AR111" s="236">
        <v>109</v>
      </c>
      <c r="AS111" s="241">
        <v>7</v>
      </c>
      <c r="AT111" s="241">
        <v>8</v>
      </c>
      <c r="AU111" s="241">
        <v>0</v>
      </c>
      <c r="AV111" s="241">
        <v>3</v>
      </c>
      <c r="AW111" s="157">
        <v>18</v>
      </c>
      <c r="AY111" s="236">
        <v>109</v>
      </c>
      <c r="AZ111" s="236">
        <v>9</v>
      </c>
      <c r="BA111" s="236">
        <v>8</v>
      </c>
      <c r="BB111" s="236">
        <v>0</v>
      </c>
      <c r="BC111" s="236">
        <v>7</v>
      </c>
      <c r="BD111" s="91">
        <v>24</v>
      </c>
      <c r="BF111" s="236">
        <v>109</v>
      </c>
      <c r="BG111" s="4">
        <v>8</v>
      </c>
      <c r="BH111" s="4">
        <v>10</v>
      </c>
      <c r="BI111" s="4">
        <v>4</v>
      </c>
      <c r="BJ111" s="4">
        <v>1</v>
      </c>
      <c r="BK111" s="5">
        <v>23</v>
      </c>
      <c r="BM111" s="236">
        <v>109</v>
      </c>
      <c r="BN111" s="236">
        <v>7</v>
      </c>
      <c r="BO111" s="236">
        <v>6</v>
      </c>
      <c r="BP111" s="236">
        <v>0</v>
      </c>
      <c r="BQ111" s="236">
        <v>2</v>
      </c>
      <c r="BR111" s="91">
        <f>SUM(BN111:BQ111)</f>
        <v>15</v>
      </c>
    </row>
    <row r="112" spans="1:70">
      <c r="A112" s="234"/>
      <c r="B112" s="235">
        <v>110</v>
      </c>
      <c r="C112" s="235">
        <v>10</v>
      </c>
      <c r="D112" s="235">
        <v>0</v>
      </c>
      <c r="E112" s="235">
        <v>10</v>
      </c>
      <c r="F112" s="235">
        <v>10</v>
      </c>
      <c r="G112" s="24">
        <v>30</v>
      </c>
      <c r="I112" s="236">
        <v>110</v>
      </c>
      <c r="J112" s="241">
        <v>8</v>
      </c>
      <c r="K112" s="241">
        <v>7</v>
      </c>
      <c r="L112" s="241">
        <v>3</v>
      </c>
      <c r="M112" s="241">
        <v>9</v>
      </c>
      <c r="N112" s="91">
        <f>SUM(J112:M112)</f>
        <v>27</v>
      </c>
      <c r="P112" s="236">
        <v>110</v>
      </c>
      <c r="Q112" s="126">
        <v>7</v>
      </c>
      <c r="R112" s="126">
        <v>8</v>
      </c>
      <c r="S112" s="126">
        <v>3</v>
      </c>
      <c r="T112" s="126">
        <v>3</v>
      </c>
      <c r="U112" s="125">
        <v>21</v>
      </c>
      <c r="W112" s="236">
        <v>110</v>
      </c>
      <c r="X112" s="121">
        <v>5</v>
      </c>
      <c r="Y112" s="121">
        <v>9</v>
      </c>
      <c r="Z112" s="121">
        <v>0</v>
      </c>
      <c r="AA112" s="121">
        <v>4</v>
      </c>
      <c r="AB112" s="122">
        <v>18</v>
      </c>
      <c r="AD112" s="236">
        <v>110</v>
      </c>
      <c r="AE112" s="236">
        <v>3</v>
      </c>
      <c r="AF112" s="236">
        <v>1</v>
      </c>
      <c r="AG112" s="236">
        <v>10</v>
      </c>
      <c r="AH112" s="236">
        <v>7</v>
      </c>
      <c r="AI112" s="91">
        <v>21</v>
      </c>
      <c r="AK112" s="236">
        <v>110</v>
      </c>
      <c r="AL112" s="4">
        <v>5</v>
      </c>
      <c r="AM112" s="4">
        <v>5</v>
      </c>
      <c r="AN112" s="4">
        <v>4</v>
      </c>
      <c r="AO112" s="4">
        <v>7</v>
      </c>
      <c r="AP112" s="5">
        <v>21</v>
      </c>
      <c r="AR112" s="236">
        <v>110</v>
      </c>
      <c r="AS112" s="236">
        <v>6</v>
      </c>
      <c r="AT112" s="236">
        <v>6</v>
      </c>
      <c r="AU112" s="236">
        <v>1</v>
      </c>
      <c r="AV112" s="236">
        <v>5</v>
      </c>
      <c r="AW112" s="91">
        <f>SUM(AS112:AV112)</f>
        <v>18</v>
      </c>
      <c r="AY112" s="236">
        <v>110</v>
      </c>
      <c r="AZ112" s="236">
        <v>7</v>
      </c>
      <c r="BA112" s="236">
        <v>6</v>
      </c>
      <c r="BB112" s="236">
        <v>3</v>
      </c>
      <c r="BC112" s="236">
        <v>8</v>
      </c>
      <c r="BD112" s="91">
        <f>SUM(AZ112:BC112)</f>
        <v>24</v>
      </c>
      <c r="BF112" s="236">
        <v>110</v>
      </c>
      <c r="BG112" s="4">
        <v>8</v>
      </c>
      <c r="BH112" s="4">
        <v>7</v>
      </c>
      <c r="BI112" s="4">
        <v>7</v>
      </c>
      <c r="BJ112" s="4">
        <v>1</v>
      </c>
      <c r="BK112" s="5">
        <v>23</v>
      </c>
      <c r="BM112" s="236">
        <v>110</v>
      </c>
      <c r="BN112" s="240">
        <v>4</v>
      </c>
      <c r="BO112" s="240">
        <v>4</v>
      </c>
      <c r="BP112" s="240">
        <v>6</v>
      </c>
      <c r="BQ112" s="240">
        <v>1</v>
      </c>
      <c r="BR112" s="163">
        <v>15</v>
      </c>
    </row>
    <row r="113" spans="1:70">
      <c r="A113" s="234"/>
      <c r="B113" s="235">
        <v>111</v>
      </c>
      <c r="C113" s="235">
        <v>7</v>
      </c>
      <c r="D113" s="235">
        <v>8</v>
      </c>
      <c r="E113" s="235">
        <v>8</v>
      </c>
      <c r="F113" s="235">
        <v>6.5</v>
      </c>
      <c r="G113" s="24">
        <v>29.5</v>
      </c>
      <c r="I113" s="236">
        <v>111</v>
      </c>
      <c r="J113" s="241">
        <v>10</v>
      </c>
      <c r="K113" s="241">
        <v>6</v>
      </c>
      <c r="L113" s="241">
        <v>7.5</v>
      </c>
      <c r="M113" s="241">
        <v>3</v>
      </c>
      <c r="N113" s="91">
        <f>SUM(J113:M113)</f>
        <v>26.5</v>
      </c>
      <c r="P113" s="236">
        <v>111</v>
      </c>
      <c r="Q113" s="4">
        <v>10</v>
      </c>
      <c r="R113" s="4">
        <v>10</v>
      </c>
      <c r="S113" s="4">
        <v>0</v>
      </c>
      <c r="T113" s="4">
        <v>0</v>
      </c>
      <c r="U113" s="5">
        <v>20</v>
      </c>
      <c r="W113" s="236">
        <v>111</v>
      </c>
      <c r="X113" s="130">
        <v>3</v>
      </c>
      <c r="Y113" s="130">
        <v>8</v>
      </c>
      <c r="Z113" s="130">
        <v>3</v>
      </c>
      <c r="AA113" s="130">
        <v>4</v>
      </c>
      <c r="AB113" s="131">
        <v>18</v>
      </c>
      <c r="AD113" s="236">
        <v>111</v>
      </c>
      <c r="AE113" s="236">
        <v>0</v>
      </c>
      <c r="AF113" s="236">
        <v>1</v>
      </c>
      <c r="AG113" s="236">
        <v>10</v>
      </c>
      <c r="AH113" s="236">
        <v>10</v>
      </c>
      <c r="AI113" s="91">
        <v>21</v>
      </c>
      <c r="AK113" s="236">
        <v>111</v>
      </c>
      <c r="AL113" s="4">
        <v>7</v>
      </c>
      <c r="AM113" s="4">
        <v>3</v>
      </c>
      <c r="AN113" s="4">
        <v>3</v>
      </c>
      <c r="AO113" s="4">
        <v>8</v>
      </c>
      <c r="AP113" s="5">
        <v>21</v>
      </c>
      <c r="AR113" s="236">
        <v>111</v>
      </c>
      <c r="AS113" s="236">
        <v>5</v>
      </c>
      <c r="AT113" s="236">
        <v>6.5</v>
      </c>
      <c r="AU113" s="236">
        <v>0</v>
      </c>
      <c r="AV113" s="236">
        <v>6</v>
      </c>
      <c r="AW113" s="91">
        <v>17.5</v>
      </c>
      <c r="AY113" s="236">
        <v>111</v>
      </c>
      <c r="AZ113" s="236">
        <v>9</v>
      </c>
      <c r="BA113" s="236">
        <v>5</v>
      </c>
      <c r="BB113" s="236">
        <v>2</v>
      </c>
      <c r="BC113" s="236">
        <v>8</v>
      </c>
      <c r="BD113" s="91">
        <f>SUM(AZ113:BC113)</f>
        <v>24</v>
      </c>
      <c r="BF113" s="236">
        <v>111</v>
      </c>
      <c r="BG113" s="236">
        <v>10</v>
      </c>
      <c r="BH113" s="236">
        <v>6</v>
      </c>
      <c r="BI113" s="236">
        <v>3</v>
      </c>
      <c r="BJ113" s="236">
        <v>4</v>
      </c>
      <c r="BK113" s="91">
        <f>SUM(BG113:BJ113)</f>
        <v>23</v>
      </c>
      <c r="BM113" s="236">
        <v>111</v>
      </c>
      <c r="BN113" s="240">
        <v>6</v>
      </c>
      <c r="BO113" s="240">
        <v>9</v>
      </c>
      <c r="BP113" s="240">
        <v>0</v>
      </c>
      <c r="BQ113" s="240">
        <v>0</v>
      </c>
      <c r="BR113" s="163">
        <v>15</v>
      </c>
    </row>
    <row r="114" spans="1:70">
      <c r="A114" s="234"/>
      <c r="B114" s="235">
        <v>112</v>
      </c>
      <c r="C114" s="235">
        <v>7</v>
      </c>
      <c r="D114" s="235">
        <v>4</v>
      </c>
      <c r="E114" s="235">
        <v>9</v>
      </c>
      <c r="F114" s="235">
        <v>9.5</v>
      </c>
      <c r="G114" s="24">
        <v>29.5</v>
      </c>
      <c r="I114" s="236">
        <v>112</v>
      </c>
      <c r="J114" s="241">
        <v>6</v>
      </c>
      <c r="K114" s="241">
        <v>7.5</v>
      </c>
      <c r="L114" s="241">
        <v>4.5</v>
      </c>
      <c r="M114" s="241">
        <v>8.5</v>
      </c>
      <c r="N114" s="91">
        <f>SUM(J114:M114)</f>
        <v>26.5</v>
      </c>
      <c r="P114" s="236">
        <v>112</v>
      </c>
      <c r="Q114" s="4">
        <v>10</v>
      </c>
      <c r="R114" s="4">
        <v>2</v>
      </c>
      <c r="S114" s="4">
        <v>3</v>
      </c>
      <c r="T114" s="4">
        <v>5</v>
      </c>
      <c r="U114" s="5">
        <v>20</v>
      </c>
      <c r="W114" s="236">
        <v>112</v>
      </c>
      <c r="X114" s="121">
        <v>7.5</v>
      </c>
      <c r="Y114" s="121">
        <v>0</v>
      </c>
      <c r="Z114" s="121">
        <v>0</v>
      </c>
      <c r="AA114" s="121">
        <v>10</v>
      </c>
      <c r="AB114" s="122">
        <v>17.5</v>
      </c>
      <c r="AD114" s="236">
        <v>112</v>
      </c>
      <c r="AE114" s="238">
        <v>2</v>
      </c>
      <c r="AF114" s="238">
        <v>1</v>
      </c>
      <c r="AG114" s="238">
        <v>10</v>
      </c>
      <c r="AH114" s="238">
        <v>8</v>
      </c>
      <c r="AI114" s="162">
        <v>21</v>
      </c>
      <c r="AK114" s="236">
        <v>112</v>
      </c>
      <c r="AL114" s="4">
        <v>9</v>
      </c>
      <c r="AM114" s="4">
        <v>5</v>
      </c>
      <c r="AN114" s="4">
        <v>4</v>
      </c>
      <c r="AO114" s="4">
        <v>3</v>
      </c>
      <c r="AP114" s="5">
        <v>21</v>
      </c>
      <c r="AR114" s="236">
        <v>112</v>
      </c>
      <c r="AS114" s="4">
        <v>0</v>
      </c>
      <c r="AT114" s="4">
        <v>9</v>
      </c>
      <c r="AU114" s="4">
        <v>2</v>
      </c>
      <c r="AV114" s="4">
        <v>6</v>
      </c>
      <c r="AW114" s="5">
        <v>17</v>
      </c>
      <c r="AY114" s="236">
        <v>112</v>
      </c>
      <c r="AZ114" s="236">
        <v>9</v>
      </c>
      <c r="BA114" s="236">
        <v>5</v>
      </c>
      <c r="BB114" s="236">
        <v>3.5</v>
      </c>
      <c r="BC114" s="236">
        <v>6</v>
      </c>
      <c r="BD114" s="91">
        <v>23.5</v>
      </c>
      <c r="BF114" s="236">
        <v>112</v>
      </c>
      <c r="BG114" s="246">
        <v>10</v>
      </c>
      <c r="BH114" s="246">
        <v>3</v>
      </c>
      <c r="BI114" s="246">
        <v>8</v>
      </c>
      <c r="BJ114" s="246">
        <v>2</v>
      </c>
      <c r="BK114" s="102">
        <v>23</v>
      </c>
      <c r="BM114" s="236">
        <v>112</v>
      </c>
      <c r="BN114" s="240">
        <v>4</v>
      </c>
      <c r="BO114" s="240">
        <v>8</v>
      </c>
      <c r="BP114" s="240">
        <v>0</v>
      </c>
      <c r="BQ114" s="240">
        <v>3</v>
      </c>
      <c r="BR114" s="163">
        <v>15</v>
      </c>
    </row>
    <row r="115" spans="1:70">
      <c r="A115" s="234"/>
      <c r="B115" s="235">
        <v>113</v>
      </c>
      <c r="C115" s="235">
        <v>8</v>
      </c>
      <c r="D115" s="235">
        <v>3.5</v>
      </c>
      <c r="E115" s="235">
        <v>10</v>
      </c>
      <c r="F115" s="235">
        <v>8</v>
      </c>
      <c r="G115" s="24">
        <v>29.5</v>
      </c>
      <c r="I115" s="236">
        <v>113</v>
      </c>
      <c r="J115" s="241">
        <v>10</v>
      </c>
      <c r="K115" s="241">
        <v>8.5</v>
      </c>
      <c r="L115" s="241">
        <v>5</v>
      </c>
      <c r="M115" s="241">
        <v>3</v>
      </c>
      <c r="N115" s="91">
        <f>SUM(J115:M115)</f>
        <v>26.5</v>
      </c>
      <c r="P115" s="236">
        <v>113</v>
      </c>
      <c r="Q115" s="239">
        <v>10</v>
      </c>
      <c r="R115" s="239">
        <v>0</v>
      </c>
      <c r="S115" s="239">
        <v>2</v>
      </c>
      <c r="T115" s="239">
        <v>8</v>
      </c>
      <c r="U115" s="91">
        <f>SUM(Q115:T115)</f>
        <v>20</v>
      </c>
      <c r="W115" s="236">
        <v>113</v>
      </c>
      <c r="X115" s="130">
        <v>3</v>
      </c>
      <c r="Y115" s="130">
        <v>7</v>
      </c>
      <c r="Z115" s="130">
        <v>1.5</v>
      </c>
      <c r="AA115" s="130">
        <v>6</v>
      </c>
      <c r="AB115" s="128">
        <v>17.5</v>
      </c>
      <c r="AD115" s="236">
        <v>113</v>
      </c>
      <c r="AE115" s="238">
        <v>2</v>
      </c>
      <c r="AF115" s="238">
        <v>1</v>
      </c>
      <c r="AG115" s="238">
        <v>8</v>
      </c>
      <c r="AH115" s="238">
        <v>10</v>
      </c>
      <c r="AI115" s="162">
        <v>21</v>
      </c>
      <c r="AK115" s="236">
        <v>113</v>
      </c>
      <c r="AL115" s="242">
        <v>6</v>
      </c>
      <c r="AM115" s="242">
        <v>6</v>
      </c>
      <c r="AN115" s="242">
        <v>0</v>
      </c>
      <c r="AO115" s="242">
        <v>9</v>
      </c>
      <c r="AP115" s="91">
        <f>SUM(AL115:AO115)</f>
        <v>21</v>
      </c>
      <c r="AR115" s="236">
        <v>113</v>
      </c>
      <c r="AS115" s="4">
        <v>3</v>
      </c>
      <c r="AT115" s="4">
        <v>7</v>
      </c>
      <c r="AU115" s="4">
        <v>3</v>
      </c>
      <c r="AV115" s="4">
        <v>4</v>
      </c>
      <c r="AW115" s="5">
        <v>17</v>
      </c>
      <c r="AY115" s="236">
        <v>113</v>
      </c>
      <c r="AZ115" s="4">
        <v>9</v>
      </c>
      <c r="BA115" s="4">
        <v>5</v>
      </c>
      <c r="BB115" s="4">
        <v>2</v>
      </c>
      <c r="BC115" s="4">
        <v>7</v>
      </c>
      <c r="BD115" s="5">
        <v>23</v>
      </c>
      <c r="BF115" s="236">
        <v>113</v>
      </c>
      <c r="BG115" s="236">
        <v>9</v>
      </c>
      <c r="BH115" s="236">
        <v>6</v>
      </c>
      <c r="BI115" s="236">
        <v>4</v>
      </c>
      <c r="BJ115" s="236">
        <v>4</v>
      </c>
      <c r="BK115" s="91">
        <v>23</v>
      </c>
      <c r="BM115" s="236">
        <v>113</v>
      </c>
      <c r="BN115" s="240">
        <v>8</v>
      </c>
      <c r="BO115" s="240">
        <v>3</v>
      </c>
      <c r="BP115" s="240">
        <v>3</v>
      </c>
      <c r="BQ115" s="240">
        <v>1</v>
      </c>
      <c r="BR115" s="163">
        <v>15</v>
      </c>
    </row>
    <row r="116" spans="1:70">
      <c r="A116" s="234"/>
      <c r="B116" s="235">
        <v>114</v>
      </c>
      <c r="C116" s="235">
        <v>8</v>
      </c>
      <c r="D116" s="235">
        <v>6</v>
      </c>
      <c r="E116" s="235">
        <v>8</v>
      </c>
      <c r="F116" s="235">
        <v>7</v>
      </c>
      <c r="G116" s="24">
        <v>29</v>
      </c>
      <c r="I116" s="236">
        <v>114</v>
      </c>
      <c r="J116" s="4">
        <v>9</v>
      </c>
      <c r="K116" s="4">
        <v>10</v>
      </c>
      <c r="L116" s="4">
        <v>0</v>
      </c>
      <c r="M116" s="4">
        <v>7</v>
      </c>
      <c r="N116" s="5">
        <v>26</v>
      </c>
      <c r="P116" s="236">
        <v>114</v>
      </c>
      <c r="Q116" s="239">
        <v>10</v>
      </c>
      <c r="R116" s="239">
        <v>0</v>
      </c>
      <c r="S116" s="239">
        <v>3</v>
      </c>
      <c r="T116" s="239">
        <v>7</v>
      </c>
      <c r="U116" s="91">
        <f>SUM(Q116:T116)</f>
        <v>20</v>
      </c>
      <c r="W116" s="236">
        <v>114</v>
      </c>
      <c r="X116" s="4">
        <v>7</v>
      </c>
      <c r="Y116" s="4">
        <v>3</v>
      </c>
      <c r="Z116" s="4">
        <v>0</v>
      </c>
      <c r="AA116" s="4">
        <v>7</v>
      </c>
      <c r="AB116" s="5">
        <v>17</v>
      </c>
      <c r="AD116" s="236">
        <v>114</v>
      </c>
      <c r="AE116" s="236">
        <v>2</v>
      </c>
      <c r="AF116" s="236">
        <v>5</v>
      </c>
      <c r="AG116" s="236">
        <v>7</v>
      </c>
      <c r="AH116" s="236">
        <v>7</v>
      </c>
      <c r="AI116" s="91">
        <f>SUM(AE116:AH116)</f>
        <v>21</v>
      </c>
      <c r="AK116" s="236">
        <v>114</v>
      </c>
      <c r="AL116" s="242">
        <v>3</v>
      </c>
      <c r="AM116" s="242">
        <v>4</v>
      </c>
      <c r="AN116" s="242">
        <v>7</v>
      </c>
      <c r="AO116" s="242">
        <v>7</v>
      </c>
      <c r="AP116" s="91">
        <f>SUM(AL116:AO116)</f>
        <v>21</v>
      </c>
      <c r="AR116" s="236">
        <v>114</v>
      </c>
      <c r="AS116" s="242">
        <v>7</v>
      </c>
      <c r="AT116" s="242">
        <v>6</v>
      </c>
      <c r="AU116" s="242">
        <v>2</v>
      </c>
      <c r="AV116" s="242">
        <v>2</v>
      </c>
      <c r="AW116" s="91">
        <f>SUM(AS116:AV116)</f>
        <v>17</v>
      </c>
      <c r="AY116" s="236">
        <v>114</v>
      </c>
      <c r="AZ116" s="242">
        <v>9</v>
      </c>
      <c r="BA116" s="242">
        <v>6</v>
      </c>
      <c r="BB116" s="242">
        <v>3</v>
      </c>
      <c r="BC116" s="242">
        <v>5</v>
      </c>
      <c r="BD116" s="91">
        <f>SUM(AZ116:BC116)</f>
        <v>23</v>
      </c>
      <c r="BF116" s="236">
        <v>114</v>
      </c>
      <c r="BG116" s="236">
        <v>6</v>
      </c>
      <c r="BH116" s="236">
        <v>6</v>
      </c>
      <c r="BI116" s="236">
        <v>7</v>
      </c>
      <c r="BJ116" s="236">
        <v>4</v>
      </c>
      <c r="BK116" s="91">
        <v>23</v>
      </c>
      <c r="BM116" s="236">
        <v>114</v>
      </c>
      <c r="BN116" s="240">
        <v>2</v>
      </c>
      <c r="BO116" s="240">
        <v>10</v>
      </c>
      <c r="BP116" s="240">
        <v>0</v>
      </c>
      <c r="BQ116" s="240">
        <v>3</v>
      </c>
      <c r="BR116" s="163">
        <v>15</v>
      </c>
    </row>
    <row r="117" spans="1:70">
      <c r="A117" s="234"/>
      <c r="B117" s="235">
        <v>115</v>
      </c>
      <c r="C117" s="235">
        <v>7</v>
      </c>
      <c r="D117" s="235">
        <v>6</v>
      </c>
      <c r="E117" s="235">
        <v>9</v>
      </c>
      <c r="F117" s="235">
        <v>7</v>
      </c>
      <c r="G117" s="24">
        <v>29</v>
      </c>
      <c r="I117" s="236">
        <v>115</v>
      </c>
      <c r="J117" s="32">
        <v>6</v>
      </c>
      <c r="K117" s="32">
        <v>9</v>
      </c>
      <c r="L117" s="32">
        <v>9</v>
      </c>
      <c r="M117" s="32">
        <v>2</v>
      </c>
      <c r="N117" s="91">
        <f>SUM(J117:M117)</f>
        <v>26</v>
      </c>
      <c r="P117" s="236">
        <v>115</v>
      </c>
      <c r="Q117" s="32">
        <v>8</v>
      </c>
      <c r="R117" s="32">
        <v>6</v>
      </c>
      <c r="S117" s="32">
        <v>3</v>
      </c>
      <c r="T117" s="32">
        <v>3</v>
      </c>
      <c r="U117" s="91">
        <f>SUM(Q117:T117)</f>
        <v>20</v>
      </c>
      <c r="W117" s="236">
        <v>115</v>
      </c>
      <c r="X117" s="4">
        <v>10</v>
      </c>
      <c r="Y117" s="4">
        <v>5</v>
      </c>
      <c r="Z117" s="4">
        <v>2</v>
      </c>
      <c r="AA117" s="4">
        <v>0</v>
      </c>
      <c r="AB117" s="5">
        <v>17</v>
      </c>
      <c r="AD117" s="236">
        <v>115</v>
      </c>
      <c r="AE117" s="4">
        <v>2</v>
      </c>
      <c r="AF117" s="4">
        <v>10</v>
      </c>
      <c r="AG117" s="4">
        <v>8</v>
      </c>
      <c r="AH117" s="4">
        <v>0.5</v>
      </c>
      <c r="AI117" s="5">
        <v>20.5</v>
      </c>
      <c r="AK117" s="236">
        <v>115</v>
      </c>
      <c r="AL117" s="242">
        <v>8</v>
      </c>
      <c r="AM117" s="242">
        <v>4</v>
      </c>
      <c r="AN117" s="242">
        <v>4</v>
      </c>
      <c r="AO117" s="242">
        <v>5</v>
      </c>
      <c r="AP117" s="91">
        <f>SUM(AL117:AO117)</f>
        <v>21</v>
      </c>
      <c r="AR117" s="236">
        <v>115</v>
      </c>
      <c r="AS117" s="32">
        <v>6</v>
      </c>
      <c r="AT117" s="32">
        <v>5</v>
      </c>
      <c r="AU117" s="32">
        <v>0</v>
      </c>
      <c r="AV117" s="32">
        <v>6</v>
      </c>
      <c r="AW117" s="91">
        <f>SUM(AS117:AV117)</f>
        <v>17</v>
      </c>
      <c r="AY117" s="236">
        <v>115</v>
      </c>
      <c r="AZ117" s="242">
        <v>8</v>
      </c>
      <c r="BA117" s="242">
        <v>6</v>
      </c>
      <c r="BB117" s="242">
        <v>5</v>
      </c>
      <c r="BC117" s="242">
        <v>4</v>
      </c>
      <c r="BD117" s="91">
        <f>SUM(AZ117:BC117)</f>
        <v>23</v>
      </c>
      <c r="BF117" s="236">
        <v>115</v>
      </c>
      <c r="BG117" s="238">
        <v>8</v>
      </c>
      <c r="BH117" s="238">
        <v>8</v>
      </c>
      <c r="BI117" s="238">
        <v>6</v>
      </c>
      <c r="BJ117" s="238">
        <v>1</v>
      </c>
      <c r="BK117" s="162">
        <v>23</v>
      </c>
      <c r="BM117" s="236">
        <v>115</v>
      </c>
      <c r="BN117" s="236">
        <v>5.25</v>
      </c>
      <c r="BO117" s="236">
        <v>4.5</v>
      </c>
      <c r="BP117" s="236">
        <v>4</v>
      </c>
      <c r="BQ117" s="236">
        <v>1</v>
      </c>
      <c r="BR117" s="91">
        <f>SUM(BN117:BQ117)</f>
        <v>14.75</v>
      </c>
    </row>
    <row r="118" spans="1:70">
      <c r="A118" s="234"/>
      <c r="B118" s="235">
        <v>116</v>
      </c>
      <c r="C118" s="235">
        <v>10</v>
      </c>
      <c r="D118" s="235">
        <v>7</v>
      </c>
      <c r="E118" s="235">
        <v>8</v>
      </c>
      <c r="F118" s="235">
        <v>4</v>
      </c>
      <c r="G118" s="24">
        <v>29</v>
      </c>
      <c r="I118" s="236">
        <v>116</v>
      </c>
      <c r="J118" s="237">
        <v>6</v>
      </c>
      <c r="K118" s="237">
        <v>5</v>
      </c>
      <c r="L118" s="237">
        <v>5</v>
      </c>
      <c r="M118" s="237">
        <v>10</v>
      </c>
      <c r="N118" s="99">
        <v>26</v>
      </c>
      <c r="P118" s="236">
        <v>116</v>
      </c>
      <c r="Q118" s="32">
        <v>9</v>
      </c>
      <c r="R118" s="32">
        <v>1</v>
      </c>
      <c r="S118" s="32">
        <v>5</v>
      </c>
      <c r="T118" s="32">
        <v>5</v>
      </c>
      <c r="U118" s="91">
        <f>SUM(Q118:T118)</f>
        <v>20</v>
      </c>
      <c r="W118" s="236">
        <v>116</v>
      </c>
      <c r="X118" s="4">
        <v>9</v>
      </c>
      <c r="Y118" s="4">
        <v>2</v>
      </c>
      <c r="Z118" s="4">
        <v>1</v>
      </c>
      <c r="AA118" s="4">
        <v>5</v>
      </c>
      <c r="AB118" s="5">
        <v>17</v>
      </c>
      <c r="AD118" s="236">
        <v>116</v>
      </c>
      <c r="AE118" s="243">
        <v>0</v>
      </c>
      <c r="AF118" s="243">
        <v>1</v>
      </c>
      <c r="AG118" s="251">
        <v>9.5</v>
      </c>
      <c r="AH118" s="243">
        <v>10</v>
      </c>
      <c r="AI118" s="108">
        <v>20.5</v>
      </c>
      <c r="AK118" s="236">
        <v>116</v>
      </c>
      <c r="AL118" s="242">
        <v>6</v>
      </c>
      <c r="AM118" s="242">
        <v>5</v>
      </c>
      <c r="AN118" s="242">
        <v>3</v>
      </c>
      <c r="AO118" s="242">
        <v>7</v>
      </c>
      <c r="AP118" s="91">
        <f>SUM(AL118:AO118)</f>
        <v>21</v>
      </c>
      <c r="AR118" s="236">
        <v>116</v>
      </c>
      <c r="AS118" s="32">
        <v>7</v>
      </c>
      <c r="AT118" s="32">
        <v>5</v>
      </c>
      <c r="AU118" s="32">
        <v>2</v>
      </c>
      <c r="AV118" s="32">
        <v>3</v>
      </c>
      <c r="AW118" s="91">
        <f>SUM(AS118:AV118)</f>
        <v>17</v>
      </c>
      <c r="AY118" s="236">
        <v>116</v>
      </c>
      <c r="AZ118" s="242">
        <v>7</v>
      </c>
      <c r="BA118" s="242">
        <v>10</v>
      </c>
      <c r="BB118" s="242">
        <v>2</v>
      </c>
      <c r="BC118" s="242">
        <v>4</v>
      </c>
      <c r="BD118" s="91">
        <f>SUM(AZ118:BC118)</f>
        <v>23</v>
      </c>
      <c r="BF118" s="236">
        <v>116</v>
      </c>
      <c r="BG118" s="149">
        <v>8</v>
      </c>
      <c r="BH118" s="149">
        <v>4</v>
      </c>
      <c r="BI118" s="149">
        <v>9</v>
      </c>
      <c r="BJ118" s="149">
        <v>2</v>
      </c>
      <c r="BK118" s="167">
        <v>23</v>
      </c>
      <c r="BM118" s="236">
        <v>116</v>
      </c>
      <c r="BN118" s="4">
        <v>9</v>
      </c>
      <c r="BO118" s="4">
        <v>4.5</v>
      </c>
      <c r="BP118" s="4">
        <v>0</v>
      </c>
      <c r="BQ118" s="4">
        <v>1</v>
      </c>
      <c r="BR118" s="5">
        <v>14.5</v>
      </c>
    </row>
    <row r="119" spans="1:70">
      <c r="A119" s="234"/>
      <c r="B119" s="235">
        <v>117</v>
      </c>
      <c r="C119" s="235">
        <v>7</v>
      </c>
      <c r="D119" s="235">
        <v>8</v>
      </c>
      <c r="E119" s="235">
        <v>10</v>
      </c>
      <c r="F119" s="235">
        <v>4</v>
      </c>
      <c r="G119" s="24">
        <v>29</v>
      </c>
      <c r="I119" s="236">
        <v>117</v>
      </c>
      <c r="J119" s="236">
        <v>10</v>
      </c>
      <c r="K119" s="236">
        <v>10</v>
      </c>
      <c r="L119" s="236">
        <v>2</v>
      </c>
      <c r="M119" s="236">
        <v>4</v>
      </c>
      <c r="N119" s="91">
        <v>26</v>
      </c>
      <c r="P119" s="236">
        <v>117</v>
      </c>
      <c r="Q119" s="32">
        <v>6</v>
      </c>
      <c r="R119" s="32">
        <v>0</v>
      </c>
      <c r="S119" s="32">
        <v>5</v>
      </c>
      <c r="T119" s="32">
        <v>9</v>
      </c>
      <c r="U119" s="91">
        <f>SUM(Q119:T119)</f>
        <v>20</v>
      </c>
      <c r="W119" s="236">
        <v>117</v>
      </c>
      <c r="X119" s="4">
        <v>10</v>
      </c>
      <c r="Y119" s="4">
        <v>2</v>
      </c>
      <c r="Z119" s="4">
        <v>0</v>
      </c>
      <c r="AA119" s="4">
        <v>5</v>
      </c>
      <c r="AB119" s="5">
        <v>17</v>
      </c>
      <c r="AD119" s="236">
        <v>117</v>
      </c>
      <c r="AE119" s="236">
        <v>5</v>
      </c>
      <c r="AF119" s="236">
        <v>1</v>
      </c>
      <c r="AG119" s="236">
        <v>9.5</v>
      </c>
      <c r="AH119" s="236">
        <v>5</v>
      </c>
      <c r="AI119" s="91">
        <v>20.5</v>
      </c>
      <c r="AK119" s="236">
        <v>117</v>
      </c>
      <c r="AL119" s="100">
        <v>8</v>
      </c>
      <c r="AM119" s="100">
        <v>2</v>
      </c>
      <c r="AN119" s="100">
        <v>4</v>
      </c>
      <c r="AO119" s="100">
        <v>7</v>
      </c>
      <c r="AP119" s="101">
        <v>21</v>
      </c>
      <c r="AR119" s="236">
        <v>117</v>
      </c>
      <c r="AS119" s="32">
        <v>0</v>
      </c>
      <c r="AT119" s="32">
        <v>9</v>
      </c>
      <c r="AU119" s="32">
        <v>2</v>
      </c>
      <c r="AV119" s="32">
        <v>6</v>
      </c>
      <c r="AW119" s="91">
        <f>SUM(AS119:AV119)</f>
        <v>17</v>
      </c>
      <c r="AY119" s="236">
        <v>117</v>
      </c>
      <c r="AZ119" s="32">
        <v>9</v>
      </c>
      <c r="BA119" s="32">
        <v>6</v>
      </c>
      <c r="BB119" s="32">
        <v>5</v>
      </c>
      <c r="BC119" s="32">
        <v>3</v>
      </c>
      <c r="BD119" s="91">
        <f>SUM(AZ119:BC119)</f>
        <v>23</v>
      </c>
      <c r="BF119" s="236">
        <v>117</v>
      </c>
      <c r="BG119" s="236">
        <v>7.5</v>
      </c>
      <c r="BH119" s="236">
        <v>8.5</v>
      </c>
      <c r="BI119" s="236">
        <v>6</v>
      </c>
      <c r="BJ119" s="236">
        <v>1</v>
      </c>
      <c r="BK119" s="91">
        <f>SUM(BG119:BJ119)</f>
        <v>23</v>
      </c>
      <c r="BM119" s="236">
        <v>117</v>
      </c>
      <c r="BN119" s="236">
        <v>6</v>
      </c>
      <c r="BO119" s="236">
        <v>6.5</v>
      </c>
      <c r="BP119" s="236">
        <v>2</v>
      </c>
      <c r="BQ119" s="236">
        <v>0</v>
      </c>
      <c r="BR119" s="91">
        <f>SUM(BN119:BQ119)</f>
        <v>14.5</v>
      </c>
    </row>
    <row r="120" spans="1:70">
      <c r="A120" s="234"/>
      <c r="B120" s="235">
        <v>118</v>
      </c>
      <c r="C120" s="235">
        <v>10</v>
      </c>
      <c r="D120" s="235">
        <v>5</v>
      </c>
      <c r="E120" s="235">
        <v>8</v>
      </c>
      <c r="F120" s="235">
        <v>6</v>
      </c>
      <c r="G120" s="24">
        <v>29</v>
      </c>
      <c r="I120" s="236">
        <v>118</v>
      </c>
      <c r="J120" s="236">
        <v>3</v>
      </c>
      <c r="K120" s="236">
        <v>8</v>
      </c>
      <c r="L120" s="236">
        <v>7</v>
      </c>
      <c r="M120" s="236">
        <v>8</v>
      </c>
      <c r="N120" s="91">
        <v>26</v>
      </c>
      <c r="P120" s="236">
        <v>118</v>
      </c>
      <c r="Q120" s="121">
        <v>9</v>
      </c>
      <c r="R120" s="121">
        <v>8</v>
      </c>
      <c r="S120" s="121">
        <v>3</v>
      </c>
      <c r="T120" s="121">
        <v>0</v>
      </c>
      <c r="U120" s="122">
        <v>20</v>
      </c>
      <c r="W120" s="236">
        <v>118</v>
      </c>
      <c r="X120" s="4">
        <v>10</v>
      </c>
      <c r="Y120" s="4">
        <v>0</v>
      </c>
      <c r="Z120" s="4">
        <v>0</v>
      </c>
      <c r="AA120" s="4">
        <v>7</v>
      </c>
      <c r="AB120" s="5">
        <v>17</v>
      </c>
      <c r="AD120" s="236">
        <v>118</v>
      </c>
      <c r="AE120" s="236">
        <v>4.5</v>
      </c>
      <c r="AF120" s="236">
        <v>1</v>
      </c>
      <c r="AG120" s="236">
        <v>9</v>
      </c>
      <c r="AH120" s="236">
        <v>6</v>
      </c>
      <c r="AI120" s="91">
        <v>20.5</v>
      </c>
      <c r="AK120" s="236">
        <v>118</v>
      </c>
      <c r="AL120" s="236">
        <v>8</v>
      </c>
      <c r="AM120" s="236">
        <v>2</v>
      </c>
      <c r="AN120" s="236">
        <v>4</v>
      </c>
      <c r="AO120" s="236">
        <v>7</v>
      </c>
      <c r="AP120" s="91">
        <v>21</v>
      </c>
      <c r="AR120" s="236">
        <v>118</v>
      </c>
      <c r="AS120" s="100">
        <v>5</v>
      </c>
      <c r="AT120" s="100">
        <v>5</v>
      </c>
      <c r="AU120" s="100">
        <v>3</v>
      </c>
      <c r="AV120" s="100">
        <v>4</v>
      </c>
      <c r="AW120" s="101">
        <v>17</v>
      </c>
      <c r="AY120" s="236">
        <v>118</v>
      </c>
      <c r="AZ120" s="236">
        <v>7</v>
      </c>
      <c r="BA120" s="236">
        <v>9</v>
      </c>
      <c r="BB120" s="236">
        <v>3</v>
      </c>
      <c r="BC120" s="236">
        <v>4</v>
      </c>
      <c r="BD120" s="91">
        <v>23</v>
      </c>
      <c r="BF120" s="236">
        <v>118</v>
      </c>
      <c r="BG120" s="236">
        <v>6.5</v>
      </c>
      <c r="BH120" s="236">
        <v>7.5</v>
      </c>
      <c r="BI120" s="236">
        <v>8</v>
      </c>
      <c r="BJ120" s="236">
        <v>1</v>
      </c>
      <c r="BK120" s="91">
        <f>SUM(BG120:BJ120)</f>
        <v>23</v>
      </c>
      <c r="BM120" s="236">
        <v>118</v>
      </c>
      <c r="BN120" s="236">
        <v>7.5</v>
      </c>
      <c r="BO120" s="236">
        <v>5</v>
      </c>
      <c r="BP120" s="236">
        <v>2</v>
      </c>
      <c r="BQ120" s="236">
        <v>0</v>
      </c>
      <c r="BR120" s="91">
        <f>SUM(BN120:BQ120)</f>
        <v>14.5</v>
      </c>
    </row>
    <row r="121" spans="1:70">
      <c r="A121" s="234"/>
      <c r="B121" s="235">
        <v>119</v>
      </c>
      <c r="C121" s="235">
        <v>10</v>
      </c>
      <c r="D121" s="235">
        <v>8</v>
      </c>
      <c r="E121" s="235">
        <v>10</v>
      </c>
      <c r="F121" s="235">
        <v>1</v>
      </c>
      <c r="G121" s="24">
        <v>29</v>
      </c>
      <c r="I121" s="236">
        <v>119</v>
      </c>
      <c r="J121" s="241">
        <v>10</v>
      </c>
      <c r="K121" s="241">
        <v>7</v>
      </c>
      <c r="L121" s="241">
        <v>3.5</v>
      </c>
      <c r="M121" s="241">
        <v>5.5</v>
      </c>
      <c r="N121" s="91">
        <f>SUM(J121:M121)</f>
        <v>26</v>
      </c>
      <c r="P121" s="236">
        <v>119</v>
      </c>
      <c r="Q121" s="121">
        <v>10</v>
      </c>
      <c r="R121" s="121">
        <v>6</v>
      </c>
      <c r="S121" s="121">
        <v>4</v>
      </c>
      <c r="T121" s="121">
        <v>0</v>
      </c>
      <c r="U121" s="122">
        <v>20</v>
      </c>
      <c r="W121" s="236">
        <v>119</v>
      </c>
      <c r="X121" s="121">
        <v>9</v>
      </c>
      <c r="Y121" s="121">
        <v>3</v>
      </c>
      <c r="Z121" s="121">
        <v>5</v>
      </c>
      <c r="AA121" s="121">
        <v>0</v>
      </c>
      <c r="AB121" s="122">
        <v>17</v>
      </c>
      <c r="AD121" s="236">
        <v>119</v>
      </c>
      <c r="AE121" s="236">
        <v>7</v>
      </c>
      <c r="AF121" s="236">
        <v>0.5</v>
      </c>
      <c r="AG121" s="236">
        <v>3</v>
      </c>
      <c r="AH121" s="236">
        <v>10</v>
      </c>
      <c r="AI121" s="91">
        <v>20.5</v>
      </c>
      <c r="AK121" s="236">
        <v>119</v>
      </c>
      <c r="AL121" s="236">
        <v>8</v>
      </c>
      <c r="AM121" s="236">
        <v>6</v>
      </c>
      <c r="AN121" s="236">
        <v>0</v>
      </c>
      <c r="AO121" s="236">
        <v>7</v>
      </c>
      <c r="AP121" s="91">
        <v>21</v>
      </c>
      <c r="AR121" s="236">
        <v>119</v>
      </c>
      <c r="AS121" s="121">
        <v>5</v>
      </c>
      <c r="AT121" s="121">
        <v>6</v>
      </c>
      <c r="AU121" s="121">
        <v>0</v>
      </c>
      <c r="AV121" s="121">
        <v>6</v>
      </c>
      <c r="AW121" s="122">
        <v>17</v>
      </c>
      <c r="AY121" s="236">
        <v>119</v>
      </c>
      <c r="AZ121" s="236">
        <v>7</v>
      </c>
      <c r="BA121" s="236">
        <v>7</v>
      </c>
      <c r="BB121" s="236">
        <v>3</v>
      </c>
      <c r="BC121" s="236">
        <v>6</v>
      </c>
      <c r="BD121" s="91">
        <v>23</v>
      </c>
      <c r="BF121" s="236">
        <v>119</v>
      </c>
      <c r="BG121" s="236">
        <v>5.5</v>
      </c>
      <c r="BH121" s="236">
        <v>7</v>
      </c>
      <c r="BI121" s="236">
        <v>9</v>
      </c>
      <c r="BJ121" s="236">
        <v>1</v>
      </c>
      <c r="BK121" s="91">
        <v>22.5</v>
      </c>
      <c r="BM121" s="236">
        <v>119</v>
      </c>
      <c r="BN121" s="240">
        <v>8</v>
      </c>
      <c r="BO121" s="240">
        <v>5.5</v>
      </c>
      <c r="BP121" s="240">
        <v>0</v>
      </c>
      <c r="BQ121" s="240">
        <v>1</v>
      </c>
      <c r="BR121" s="163">
        <v>14.5</v>
      </c>
    </row>
    <row r="122" spans="1:70">
      <c r="A122" s="234"/>
      <c r="B122" s="235">
        <v>120</v>
      </c>
      <c r="C122" s="235">
        <v>8.5</v>
      </c>
      <c r="D122" s="235">
        <v>8</v>
      </c>
      <c r="E122" s="235">
        <v>6</v>
      </c>
      <c r="F122" s="235">
        <v>6</v>
      </c>
      <c r="G122" s="24">
        <v>28.5</v>
      </c>
      <c r="I122" s="236">
        <v>120</v>
      </c>
      <c r="J122" s="236">
        <v>10</v>
      </c>
      <c r="K122" s="236">
        <v>2</v>
      </c>
      <c r="L122" s="236">
        <v>5</v>
      </c>
      <c r="M122" s="236">
        <v>9</v>
      </c>
      <c r="N122" s="91">
        <v>26</v>
      </c>
      <c r="P122" s="236">
        <v>120</v>
      </c>
      <c r="Q122" s="126">
        <v>10</v>
      </c>
      <c r="R122" s="126">
        <v>9</v>
      </c>
      <c r="S122" s="126">
        <v>0</v>
      </c>
      <c r="T122" s="126">
        <v>1</v>
      </c>
      <c r="U122" s="124">
        <v>20</v>
      </c>
      <c r="W122" s="236">
        <v>120</v>
      </c>
      <c r="X122" s="130">
        <v>3</v>
      </c>
      <c r="Y122" s="130">
        <v>5.5</v>
      </c>
      <c r="Z122" s="130">
        <v>2.5</v>
      </c>
      <c r="AA122" s="130">
        <v>6</v>
      </c>
      <c r="AB122" s="128">
        <v>17</v>
      </c>
      <c r="AD122" s="236">
        <v>120</v>
      </c>
      <c r="AE122" s="237">
        <v>3</v>
      </c>
      <c r="AF122" s="237">
        <v>2</v>
      </c>
      <c r="AG122" s="237">
        <v>5</v>
      </c>
      <c r="AH122" s="237">
        <v>10</v>
      </c>
      <c r="AI122" s="99">
        <v>20</v>
      </c>
      <c r="AK122" s="236">
        <v>120</v>
      </c>
      <c r="AL122" s="236">
        <v>8</v>
      </c>
      <c r="AM122" s="236">
        <v>2.5</v>
      </c>
      <c r="AN122" s="236">
        <v>3.5</v>
      </c>
      <c r="AO122" s="236">
        <v>7</v>
      </c>
      <c r="AP122" s="91">
        <v>21</v>
      </c>
      <c r="AR122" s="236">
        <v>120</v>
      </c>
      <c r="AS122" s="236">
        <v>5</v>
      </c>
      <c r="AT122" s="236">
        <v>7</v>
      </c>
      <c r="AU122" s="236">
        <v>1</v>
      </c>
      <c r="AV122" s="236">
        <v>4</v>
      </c>
      <c r="AW122" s="91">
        <v>17</v>
      </c>
      <c r="AY122" s="236">
        <v>120</v>
      </c>
      <c r="AZ122" s="133">
        <v>7</v>
      </c>
      <c r="BA122" s="133">
        <v>6</v>
      </c>
      <c r="BB122" s="133">
        <v>4</v>
      </c>
      <c r="BC122" s="133">
        <v>6</v>
      </c>
      <c r="BD122" s="187">
        <f>SUM(AZ122:BC122)</f>
        <v>23</v>
      </c>
      <c r="BF122" s="236">
        <v>120</v>
      </c>
      <c r="BG122" s="4">
        <v>9</v>
      </c>
      <c r="BH122" s="4">
        <v>4</v>
      </c>
      <c r="BI122" s="4">
        <v>6</v>
      </c>
      <c r="BJ122" s="4">
        <v>3</v>
      </c>
      <c r="BK122" s="5">
        <v>22</v>
      </c>
      <c r="BM122" s="236">
        <v>120</v>
      </c>
      <c r="BN122" s="240">
        <v>2</v>
      </c>
      <c r="BO122" s="240">
        <v>5.5</v>
      </c>
      <c r="BP122" s="240">
        <v>0</v>
      </c>
      <c r="BQ122" s="240">
        <v>7</v>
      </c>
      <c r="BR122" s="163">
        <v>14.5</v>
      </c>
    </row>
    <row r="123" spans="1:70">
      <c r="A123" s="234"/>
      <c r="B123" s="235">
        <v>121</v>
      </c>
      <c r="C123" s="235">
        <v>9</v>
      </c>
      <c r="D123" s="235">
        <v>8</v>
      </c>
      <c r="E123" s="235">
        <v>7</v>
      </c>
      <c r="F123" s="235">
        <v>4.5</v>
      </c>
      <c r="G123" s="24">
        <v>28.5</v>
      </c>
      <c r="I123" s="236">
        <v>121</v>
      </c>
      <c r="J123" s="241">
        <v>9.5</v>
      </c>
      <c r="K123" s="241">
        <v>6.5</v>
      </c>
      <c r="L123" s="241">
        <v>2</v>
      </c>
      <c r="M123" s="241">
        <v>8</v>
      </c>
      <c r="N123" s="157">
        <v>26</v>
      </c>
      <c r="P123" s="236">
        <v>121</v>
      </c>
      <c r="Q123" s="241">
        <v>9</v>
      </c>
      <c r="R123" s="241">
        <v>8</v>
      </c>
      <c r="S123" s="241">
        <v>3</v>
      </c>
      <c r="T123" s="241">
        <v>0</v>
      </c>
      <c r="U123" s="157">
        <v>20</v>
      </c>
      <c r="W123" s="236">
        <v>121</v>
      </c>
      <c r="X123" s="130">
        <v>3</v>
      </c>
      <c r="Y123" s="130">
        <v>6.5</v>
      </c>
      <c r="Z123" s="130">
        <v>3.5</v>
      </c>
      <c r="AA123" s="130">
        <v>3.5</v>
      </c>
      <c r="AB123" s="128">
        <v>16.5</v>
      </c>
      <c r="AD123" s="236">
        <v>121</v>
      </c>
      <c r="AE123" s="121">
        <v>5</v>
      </c>
      <c r="AF123" s="121">
        <v>1</v>
      </c>
      <c r="AG123" s="121">
        <v>10</v>
      </c>
      <c r="AH123" s="121">
        <v>4</v>
      </c>
      <c r="AI123" s="122">
        <v>20</v>
      </c>
      <c r="AK123" s="236">
        <v>121</v>
      </c>
      <c r="AL123" s="236">
        <v>5</v>
      </c>
      <c r="AM123" s="236">
        <v>8</v>
      </c>
      <c r="AN123" s="236">
        <v>2</v>
      </c>
      <c r="AO123" s="236">
        <v>6</v>
      </c>
      <c r="AP123" s="91">
        <v>21</v>
      </c>
      <c r="AR123" s="236">
        <v>121</v>
      </c>
      <c r="AS123" s="236">
        <v>9</v>
      </c>
      <c r="AT123" s="236">
        <v>7</v>
      </c>
      <c r="AU123" s="236">
        <v>0</v>
      </c>
      <c r="AV123" s="236">
        <v>1</v>
      </c>
      <c r="AW123" s="91">
        <v>17</v>
      </c>
      <c r="AY123" s="236">
        <v>121</v>
      </c>
      <c r="AZ123" s="249">
        <v>5</v>
      </c>
      <c r="BA123" s="249">
        <v>8</v>
      </c>
      <c r="BB123" s="249">
        <v>5</v>
      </c>
      <c r="BC123" s="249">
        <v>5</v>
      </c>
      <c r="BD123" s="188">
        <v>23</v>
      </c>
      <c r="BF123" s="236">
        <v>121</v>
      </c>
      <c r="BG123" s="236">
        <v>8</v>
      </c>
      <c r="BH123" s="236">
        <v>8</v>
      </c>
      <c r="BI123" s="236">
        <v>5</v>
      </c>
      <c r="BJ123" s="236">
        <v>1</v>
      </c>
      <c r="BK123" s="91">
        <v>22</v>
      </c>
      <c r="BM123" s="236">
        <v>121</v>
      </c>
      <c r="BN123" s="4">
        <v>2</v>
      </c>
      <c r="BO123" s="4">
        <v>8</v>
      </c>
      <c r="BP123" s="4">
        <v>3</v>
      </c>
      <c r="BQ123" s="4">
        <v>1</v>
      </c>
      <c r="BR123" s="5">
        <v>14</v>
      </c>
    </row>
    <row r="124" spans="1:70">
      <c r="A124" s="234"/>
      <c r="B124" s="235">
        <v>122</v>
      </c>
      <c r="C124" s="235">
        <v>6.5</v>
      </c>
      <c r="D124" s="235">
        <v>9.5</v>
      </c>
      <c r="E124" s="235">
        <v>9</v>
      </c>
      <c r="F124" s="235">
        <v>3.5</v>
      </c>
      <c r="G124" s="24">
        <v>28.5</v>
      </c>
      <c r="I124" s="236">
        <v>122</v>
      </c>
      <c r="J124" s="239">
        <v>10</v>
      </c>
      <c r="K124" s="239">
        <v>7.5</v>
      </c>
      <c r="L124" s="239">
        <v>0</v>
      </c>
      <c r="M124" s="239">
        <v>8</v>
      </c>
      <c r="N124" s="91">
        <f>SUM(J124:M124)</f>
        <v>25.5</v>
      </c>
      <c r="P124" s="236">
        <v>122</v>
      </c>
      <c r="Q124" s="4">
        <v>7.5</v>
      </c>
      <c r="R124" s="4">
        <v>10</v>
      </c>
      <c r="S124" s="4">
        <v>0</v>
      </c>
      <c r="T124" s="4">
        <v>2</v>
      </c>
      <c r="U124" s="5">
        <v>19.5</v>
      </c>
      <c r="W124" s="236">
        <v>122</v>
      </c>
      <c r="X124" s="242">
        <v>10</v>
      </c>
      <c r="Y124" s="242">
        <v>6</v>
      </c>
      <c r="Z124" s="242">
        <v>0</v>
      </c>
      <c r="AA124" s="242">
        <v>0</v>
      </c>
      <c r="AB124" s="91">
        <f>SUM(X124:AA124)</f>
        <v>16</v>
      </c>
      <c r="AD124" s="236">
        <v>122</v>
      </c>
      <c r="AE124" s="236">
        <v>9.5</v>
      </c>
      <c r="AF124" s="236">
        <v>0</v>
      </c>
      <c r="AG124" s="236">
        <v>3.5</v>
      </c>
      <c r="AH124" s="236">
        <v>7</v>
      </c>
      <c r="AI124" s="91">
        <v>20</v>
      </c>
      <c r="AK124" s="236">
        <v>122</v>
      </c>
      <c r="AL124" s="236">
        <v>9</v>
      </c>
      <c r="AM124" s="236">
        <v>3</v>
      </c>
      <c r="AN124" s="236">
        <v>2</v>
      </c>
      <c r="AO124" s="236">
        <v>7</v>
      </c>
      <c r="AP124" s="91">
        <v>21</v>
      </c>
      <c r="AR124" s="236">
        <v>122</v>
      </c>
      <c r="AS124" s="236">
        <v>7</v>
      </c>
      <c r="AT124" s="236">
        <v>7</v>
      </c>
      <c r="AU124" s="236">
        <v>0</v>
      </c>
      <c r="AV124" s="236">
        <v>3</v>
      </c>
      <c r="AW124" s="91">
        <v>17</v>
      </c>
      <c r="AY124" s="236">
        <v>122</v>
      </c>
      <c r="AZ124" s="142">
        <v>9</v>
      </c>
      <c r="BA124" s="143">
        <v>1</v>
      </c>
      <c r="BB124" s="142">
        <v>7</v>
      </c>
      <c r="BC124" s="143">
        <v>6</v>
      </c>
      <c r="BD124" s="166">
        <v>23</v>
      </c>
      <c r="BF124" s="236">
        <v>122</v>
      </c>
      <c r="BG124" s="236">
        <v>9</v>
      </c>
      <c r="BH124" s="236">
        <v>5</v>
      </c>
      <c r="BI124" s="236">
        <v>8</v>
      </c>
      <c r="BJ124" s="236">
        <v>0</v>
      </c>
      <c r="BK124" s="91">
        <v>22</v>
      </c>
      <c r="BM124" s="236">
        <v>122</v>
      </c>
      <c r="BN124" s="236">
        <v>2.5</v>
      </c>
      <c r="BO124" s="236">
        <v>3.5</v>
      </c>
      <c r="BP124" s="236">
        <v>4</v>
      </c>
      <c r="BQ124" s="236">
        <v>4</v>
      </c>
      <c r="BR124" s="91">
        <f>SUM(BN124:BQ124)</f>
        <v>14</v>
      </c>
    </row>
    <row r="125" spans="1:70">
      <c r="A125" s="234"/>
      <c r="B125" s="235">
        <v>123</v>
      </c>
      <c r="C125" s="235">
        <v>9.5</v>
      </c>
      <c r="D125" s="235">
        <v>2</v>
      </c>
      <c r="E125" s="235">
        <v>8</v>
      </c>
      <c r="F125" s="235">
        <v>9</v>
      </c>
      <c r="G125" s="24">
        <v>28.5</v>
      </c>
      <c r="I125" s="236">
        <v>123</v>
      </c>
      <c r="J125" s="241">
        <v>10</v>
      </c>
      <c r="K125" s="241">
        <v>8.5</v>
      </c>
      <c r="L125" s="241">
        <v>1</v>
      </c>
      <c r="M125" s="241">
        <v>6</v>
      </c>
      <c r="N125" s="91">
        <f>SUM(J125:M125)</f>
        <v>25.5</v>
      </c>
      <c r="P125" s="236">
        <v>123</v>
      </c>
      <c r="Q125" s="126">
        <v>2.5</v>
      </c>
      <c r="R125" s="126">
        <v>8</v>
      </c>
      <c r="S125" s="126">
        <v>0</v>
      </c>
      <c r="T125" s="126">
        <v>9</v>
      </c>
      <c r="U125" s="124">
        <v>19.5</v>
      </c>
      <c r="W125" s="236">
        <v>123</v>
      </c>
      <c r="X125" s="237">
        <v>10</v>
      </c>
      <c r="Y125" s="237">
        <v>2</v>
      </c>
      <c r="Z125" s="237">
        <v>0</v>
      </c>
      <c r="AA125" s="237">
        <v>4</v>
      </c>
      <c r="AB125" s="99">
        <v>16</v>
      </c>
      <c r="AD125" s="236">
        <v>123</v>
      </c>
      <c r="AE125" s="236">
        <v>4</v>
      </c>
      <c r="AF125" s="236">
        <v>2</v>
      </c>
      <c r="AG125" s="236">
        <v>9</v>
      </c>
      <c r="AH125" s="236">
        <v>5</v>
      </c>
      <c r="AI125" s="91">
        <v>20</v>
      </c>
      <c r="AK125" s="236">
        <v>123</v>
      </c>
      <c r="AL125" s="236">
        <v>8.5</v>
      </c>
      <c r="AM125" s="236">
        <v>2</v>
      </c>
      <c r="AN125" s="236">
        <v>4</v>
      </c>
      <c r="AO125" s="236">
        <v>6.5</v>
      </c>
      <c r="AP125" s="91">
        <v>21</v>
      </c>
      <c r="AR125" s="236">
        <v>123</v>
      </c>
      <c r="AS125" s="236">
        <v>4</v>
      </c>
      <c r="AT125" s="236">
        <v>7</v>
      </c>
      <c r="AU125" s="236">
        <v>3</v>
      </c>
      <c r="AV125" s="236">
        <v>3</v>
      </c>
      <c r="AW125" s="91">
        <v>17</v>
      </c>
      <c r="AY125" s="236">
        <v>123</v>
      </c>
      <c r="AZ125" s="142">
        <v>8</v>
      </c>
      <c r="BA125" s="142">
        <v>2.5</v>
      </c>
      <c r="BB125" s="142">
        <v>5.5</v>
      </c>
      <c r="BC125" s="142">
        <v>7</v>
      </c>
      <c r="BD125" s="166">
        <v>23</v>
      </c>
      <c r="BF125" s="236">
        <v>123</v>
      </c>
      <c r="BG125" s="236">
        <v>8</v>
      </c>
      <c r="BH125" s="236">
        <v>6</v>
      </c>
      <c r="BI125" s="236">
        <v>7</v>
      </c>
      <c r="BJ125" s="236">
        <v>1</v>
      </c>
      <c r="BK125" s="91">
        <v>22</v>
      </c>
      <c r="BM125" s="236">
        <v>123</v>
      </c>
      <c r="BN125" s="240">
        <v>7</v>
      </c>
      <c r="BO125" s="240">
        <v>5</v>
      </c>
      <c r="BP125" s="240">
        <v>0</v>
      </c>
      <c r="BQ125" s="240">
        <v>2</v>
      </c>
      <c r="BR125" s="163">
        <v>14</v>
      </c>
    </row>
    <row r="126" spans="1:70">
      <c r="A126" s="234"/>
      <c r="B126" s="235">
        <v>124</v>
      </c>
      <c r="C126" s="235">
        <v>8</v>
      </c>
      <c r="D126" s="235">
        <v>10</v>
      </c>
      <c r="E126" s="235">
        <v>5</v>
      </c>
      <c r="F126" s="235">
        <v>5</v>
      </c>
      <c r="G126" s="24">
        <v>28</v>
      </c>
      <c r="I126" s="236">
        <v>124</v>
      </c>
      <c r="J126" s="241">
        <v>5</v>
      </c>
      <c r="K126" s="241">
        <v>7.5</v>
      </c>
      <c r="L126" s="241">
        <v>5</v>
      </c>
      <c r="M126" s="241">
        <v>8</v>
      </c>
      <c r="N126" s="91">
        <f>SUM(J126:M126)</f>
        <v>25.5</v>
      </c>
      <c r="P126" s="236">
        <v>124</v>
      </c>
      <c r="Q126" s="241">
        <v>10</v>
      </c>
      <c r="R126" s="241">
        <v>9.5</v>
      </c>
      <c r="S126" s="241">
        <v>0</v>
      </c>
      <c r="T126" s="241">
        <v>0</v>
      </c>
      <c r="U126" s="91">
        <f>SUM(Q126:T126)</f>
        <v>19.5</v>
      </c>
      <c r="W126" s="236">
        <v>124</v>
      </c>
      <c r="X126" s="130">
        <v>3</v>
      </c>
      <c r="Y126" s="130">
        <v>3</v>
      </c>
      <c r="Z126" s="130">
        <v>4</v>
      </c>
      <c r="AA126" s="130">
        <v>6</v>
      </c>
      <c r="AB126" s="131">
        <v>16</v>
      </c>
      <c r="AD126" s="236">
        <v>124</v>
      </c>
      <c r="AE126" s="238">
        <v>7</v>
      </c>
      <c r="AF126" s="238">
        <v>1</v>
      </c>
      <c r="AG126" s="238">
        <v>5</v>
      </c>
      <c r="AH126" s="238">
        <v>7</v>
      </c>
      <c r="AI126" s="162">
        <v>20</v>
      </c>
      <c r="AK126" s="236">
        <v>124</v>
      </c>
      <c r="AL126" s="241">
        <v>8</v>
      </c>
      <c r="AM126" s="241">
        <v>4</v>
      </c>
      <c r="AN126" s="241">
        <v>3</v>
      </c>
      <c r="AO126" s="241">
        <v>6</v>
      </c>
      <c r="AP126" s="157">
        <v>21</v>
      </c>
      <c r="AR126" s="236">
        <v>124</v>
      </c>
      <c r="AS126" s="241">
        <v>6</v>
      </c>
      <c r="AT126" s="241">
        <v>6</v>
      </c>
      <c r="AU126" s="241">
        <v>2</v>
      </c>
      <c r="AV126" s="241">
        <v>3</v>
      </c>
      <c r="AW126" s="157">
        <v>17</v>
      </c>
      <c r="AY126" s="236">
        <v>124</v>
      </c>
      <c r="AZ126" s="236">
        <v>7</v>
      </c>
      <c r="BA126" s="236">
        <v>5</v>
      </c>
      <c r="BB126" s="236">
        <v>5</v>
      </c>
      <c r="BC126" s="236">
        <v>6</v>
      </c>
      <c r="BD126" s="91">
        <v>23</v>
      </c>
      <c r="BF126" s="236">
        <v>124</v>
      </c>
      <c r="BG126" s="32">
        <v>8</v>
      </c>
      <c r="BH126" s="32">
        <v>2.5</v>
      </c>
      <c r="BI126" s="32">
        <v>10</v>
      </c>
      <c r="BJ126" s="32">
        <v>1</v>
      </c>
      <c r="BK126" s="91">
        <f>SUM(BG126:BJ126)</f>
        <v>21.5</v>
      </c>
      <c r="BM126" s="236">
        <v>124</v>
      </c>
      <c r="BN126" s="240">
        <v>6</v>
      </c>
      <c r="BO126" s="240">
        <v>6</v>
      </c>
      <c r="BP126" s="240">
        <v>0</v>
      </c>
      <c r="BQ126" s="240">
        <v>2</v>
      </c>
      <c r="BR126" s="163">
        <v>14</v>
      </c>
    </row>
    <row r="127" spans="1:70">
      <c r="A127" s="234"/>
      <c r="B127" s="235">
        <v>125</v>
      </c>
      <c r="C127" s="235">
        <v>2</v>
      </c>
      <c r="D127" s="235">
        <v>8</v>
      </c>
      <c r="E127" s="235">
        <v>8</v>
      </c>
      <c r="F127" s="235">
        <v>10</v>
      </c>
      <c r="G127" s="24">
        <v>28</v>
      </c>
      <c r="I127" s="236">
        <v>125</v>
      </c>
      <c r="J127" s="4">
        <v>10</v>
      </c>
      <c r="K127" s="4">
        <v>9</v>
      </c>
      <c r="L127" s="4">
        <v>6</v>
      </c>
      <c r="M127" s="4">
        <v>0</v>
      </c>
      <c r="N127" s="5">
        <v>25</v>
      </c>
      <c r="P127" s="236">
        <v>125</v>
      </c>
      <c r="Q127" s="32">
        <v>9</v>
      </c>
      <c r="R127" s="32">
        <v>10</v>
      </c>
      <c r="S127" s="32">
        <v>0</v>
      </c>
      <c r="T127" s="32">
        <v>0</v>
      </c>
      <c r="U127" s="91">
        <f>SUM(Q127:T127)</f>
        <v>19</v>
      </c>
      <c r="W127" s="236">
        <v>125</v>
      </c>
      <c r="X127" s="4">
        <v>9.5</v>
      </c>
      <c r="Y127" s="4">
        <v>2</v>
      </c>
      <c r="Z127" s="4">
        <v>0</v>
      </c>
      <c r="AA127" s="4">
        <v>4</v>
      </c>
      <c r="AB127" s="5">
        <v>15.5</v>
      </c>
      <c r="AD127" s="236">
        <v>125</v>
      </c>
      <c r="AE127" s="241">
        <v>2</v>
      </c>
      <c r="AF127" s="241">
        <v>1</v>
      </c>
      <c r="AG127" s="241">
        <v>7</v>
      </c>
      <c r="AH127" s="241">
        <v>10</v>
      </c>
      <c r="AI127" s="157">
        <v>20</v>
      </c>
      <c r="AK127" s="236">
        <v>125</v>
      </c>
      <c r="AL127" s="235">
        <v>10</v>
      </c>
      <c r="AM127" s="235">
        <v>2</v>
      </c>
      <c r="AN127" s="235">
        <v>3</v>
      </c>
      <c r="AO127" s="235">
        <v>6</v>
      </c>
      <c r="AP127" s="24">
        <v>21</v>
      </c>
      <c r="AR127" s="236">
        <v>125</v>
      </c>
      <c r="AS127" s="236">
        <v>5</v>
      </c>
      <c r="AT127" s="236">
        <v>7</v>
      </c>
      <c r="AU127" s="236">
        <v>1</v>
      </c>
      <c r="AV127" s="236">
        <v>4</v>
      </c>
      <c r="AW127" s="91">
        <f>SUM(AS127:AV127)</f>
        <v>17</v>
      </c>
      <c r="AY127" s="236">
        <v>125</v>
      </c>
      <c r="AZ127" s="236">
        <v>8.5</v>
      </c>
      <c r="BA127" s="236">
        <v>5.5</v>
      </c>
      <c r="BB127" s="236">
        <v>1</v>
      </c>
      <c r="BC127" s="236">
        <v>8</v>
      </c>
      <c r="BD127" s="91">
        <f>SUM(AZ127:BC127)</f>
        <v>23</v>
      </c>
      <c r="BF127" s="236">
        <v>125</v>
      </c>
      <c r="BG127" s="32">
        <v>8</v>
      </c>
      <c r="BH127" s="32">
        <v>2.5</v>
      </c>
      <c r="BI127" s="32">
        <v>10</v>
      </c>
      <c r="BJ127" s="32">
        <v>1</v>
      </c>
      <c r="BK127" s="91">
        <f>SUM(BG127:BJ127)</f>
        <v>21.5</v>
      </c>
      <c r="BM127" s="236">
        <v>125</v>
      </c>
      <c r="BN127" s="149">
        <v>7</v>
      </c>
      <c r="BO127" s="149">
        <v>4</v>
      </c>
      <c r="BP127" s="150">
        <v>3</v>
      </c>
      <c r="BQ127" s="149">
        <v>0</v>
      </c>
      <c r="BR127" s="167">
        <v>14</v>
      </c>
    </row>
    <row r="128" spans="1:70">
      <c r="A128" s="234"/>
      <c r="B128" s="235">
        <v>126</v>
      </c>
      <c r="C128" s="235">
        <v>7</v>
      </c>
      <c r="D128" s="235">
        <v>10</v>
      </c>
      <c r="E128" s="235">
        <v>8</v>
      </c>
      <c r="F128" s="235">
        <v>3</v>
      </c>
      <c r="G128" s="24">
        <v>28</v>
      </c>
      <c r="I128" s="236">
        <v>126</v>
      </c>
      <c r="J128" s="4">
        <v>9</v>
      </c>
      <c r="K128" s="4">
        <v>8</v>
      </c>
      <c r="L128" s="4">
        <v>5</v>
      </c>
      <c r="M128" s="4">
        <v>3</v>
      </c>
      <c r="N128" s="5">
        <v>25</v>
      </c>
      <c r="P128" s="236">
        <v>126</v>
      </c>
      <c r="Q128" s="237">
        <v>5</v>
      </c>
      <c r="R128" s="237">
        <v>8</v>
      </c>
      <c r="S128" s="237">
        <v>0</v>
      </c>
      <c r="T128" s="237">
        <v>6</v>
      </c>
      <c r="U128" s="99">
        <v>19</v>
      </c>
      <c r="W128" s="236">
        <v>126</v>
      </c>
      <c r="X128" s="242">
        <v>10</v>
      </c>
      <c r="Y128" s="242">
        <v>0</v>
      </c>
      <c r="Z128" s="242">
        <v>0</v>
      </c>
      <c r="AA128" s="242">
        <v>5</v>
      </c>
      <c r="AB128" s="91">
        <f>SUM(X128:AA128)</f>
        <v>15</v>
      </c>
      <c r="AD128" s="236">
        <v>126</v>
      </c>
      <c r="AE128" s="236">
        <v>5</v>
      </c>
      <c r="AF128" s="236">
        <v>0</v>
      </c>
      <c r="AG128" s="236">
        <v>5</v>
      </c>
      <c r="AH128" s="236">
        <v>10</v>
      </c>
      <c r="AI128" s="91">
        <f>SUM(AE128:AH128)</f>
        <v>20</v>
      </c>
      <c r="AK128" s="236">
        <v>126</v>
      </c>
      <c r="AL128" s="236">
        <v>7.5</v>
      </c>
      <c r="AM128" s="236">
        <v>5</v>
      </c>
      <c r="AN128" s="236">
        <v>0</v>
      </c>
      <c r="AO128" s="236">
        <v>8</v>
      </c>
      <c r="AP128" s="91">
        <v>20.5</v>
      </c>
      <c r="AR128" s="236">
        <v>126</v>
      </c>
      <c r="AS128" s="236">
        <v>7</v>
      </c>
      <c r="AT128" s="236">
        <v>3</v>
      </c>
      <c r="AU128" s="236">
        <v>5</v>
      </c>
      <c r="AV128" s="236">
        <v>2</v>
      </c>
      <c r="AW128" s="91">
        <f>SUM(AS128:AV128)</f>
        <v>17</v>
      </c>
      <c r="AY128" s="236">
        <v>126</v>
      </c>
      <c r="AZ128" s="235">
        <v>5</v>
      </c>
      <c r="BA128" s="235">
        <v>6</v>
      </c>
      <c r="BB128" s="235">
        <v>4</v>
      </c>
      <c r="BC128" s="235">
        <v>8</v>
      </c>
      <c r="BD128" s="24">
        <f>SUM(AZ128:BC128)</f>
        <v>23</v>
      </c>
      <c r="BF128" s="236">
        <v>126</v>
      </c>
      <c r="BG128" s="4">
        <v>5</v>
      </c>
      <c r="BH128" s="4">
        <v>6</v>
      </c>
      <c r="BI128" s="4">
        <v>8</v>
      </c>
      <c r="BJ128" s="4">
        <v>2</v>
      </c>
      <c r="BK128" s="5">
        <v>21</v>
      </c>
      <c r="BM128" s="236">
        <v>126</v>
      </c>
      <c r="BN128" s="149">
        <v>4.5</v>
      </c>
      <c r="BO128" s="149">
        <v>6.5</v>
      </c>
      <c r="BP128" s="150">
        <v>1</v>
      </c>
      <c r="BQ128" s="149">
        <v>2</v>
      </c>
      <c r="BR128" s="167">
        <v>14</v>
      </c>
    </row>
    <row r="129" spans="1:70">
      <c r="A129" s="234"/>
      <c r="B129" s="235">
        <v>127</v>
      </c>
      <c r="C129" s="235">
        <v>4</v>
      </c>
      <c r="D129" s="235">
        <v>6</v>
      </c>
      <c r="E129" s="235">
        <v>9</v>
      </c>
      <c r="F129" s="235">
        <v>9</v>
      </c>
      <c r="G129" s="24">
        <v>28</v>
      </c>
      <c r="I129" s="236">
        <v>127</v>
      </c>
      <c r="J129" s="32">
        <v>10</v>
      </c>
      <c r="K129" s="32">
        <v>6</v>
      </c>
      <c r="L129" s="32">
        <v>5</v>
      </c>
      <c r="M129" s="32">
        <v>4</v>
      </c>
      <c r="N129" s="91">
        <f t="shared" ref="N129:N134" si="8">SUM(J129:M129)</f>
        <v>25</v>
      </c>
      <c r="P129" s="236">
        <v>127</v>
      </c>
      <c r="Q129" s="237">
        <v>7</v>
      </c>
      <c r="R129" s="237">
        <v>9</v>
      </c>
      <c r="S129" s="237">
        <v>3</v>
      </c>
      <c r="T129" s="237">
        <v>0</v>
      </c>
      <c r="U129" s="99">
        <v>19</v>
      </c>
      <c r="W129" s="236">
        <v>127</v>
      </c>
      <c r="X129" s="237">
        <v>10</v>
      </c>
      <c r="Y129" s="237">
        <v>5</v>
      </c>
      <c r="Z129" s="237">
        <v>0</v>
      </c>
      <c r="AA129" s="237">
        <v>0</v>
      </c>
      <c r="AB129" s="99">
        <v>15</v>
      </c>
      <c r="AD129" s="236">
        <v>127</v>
      </c>
      <c r="AE129" s="236">
        <v>1</v>
      </c>
      <c r="AF129" s="236">
        <v>1</v>
      </c>
      <c r="AG129" s="236">
        <v>8</v>
      </c>
      <c r="AH129" s="236">
        <v>10</v>
      </c>
      <c r="AI129" s="91">
        <f>SUM(AE129:AH129)</f>
        <v>20</v>
      </c>
      <c r="AK129" s="236">
        <v>127</v>
      </c>
      <c r="AL129" s="4">
        <v>9</v>
      </c>
      <c r="AM129" s="4">
        <v>2</v>
      </c>
      <c r="AN129" s="4">
        <v>4</v>
      </c>
      <c r="AO129" s="4">
        <v>5</v>
      </c>
      <c r="AP129" s="5">
        <v>20</v>
      </c>
      <c r="AR129" s="236">
        <v>127</v>
      </c>
      <c r="AS129" s="4">
        <v>7</v>
      </c>
      <c r="AT129" s="4">
        <v>4</v>
      </c>
      <c r="AU129" s="4">
        <v>0</v>
      </c>
      <c r="AV129" s="4">
        <v>5</v>
      </c>
      <c r="AW129" s="5">
        <v>16</v>
      </c>
      <c r="AY129" s="236">
        <v>127</v>
      </c>
      <c r="AZ129" s="4">
        <v>6</v>
      </c>
      <c r="BA129" s="4">
        <v>6</v>
      </c>
      <c r="BB129" s="4">
        <v>6</v>
      </c>
      <c r="BC129" s="4">
        <v>4</v>
      </c>
      <c r="BD129" s="5">
        <v>22</v>
      </c>
      <c r="BF129" s="236">
        <v>127</v>
      </c>
      <c r="BG129" s="246">
        <v>5</v>
      </c>
      <c r="BH129" s="246">
        <v>7</v>
      </c>
      <c r="BI129" s="246">
        <v>3</v>
      </c>
      <c r="BJ129" s="246">
        <v>6</v>
      </c>
      <c r="BK129" s="102">
        <v>21</v>
      </c>
      <c r="BM129" s="236">
        <v>127</v>
      </c>
      <c r="BN129" s="241">
        <v>5</v>
      </c>
      <c r="BO129" s="241">
        <v>7</v>
      </c>
      <c r="BP129" s="241">
        <v>0</v>
      </c>
      <c r="BQ129" s="241">
        <v>2</v>
      </c>
      <c r="BR129" s="157">
        <v>14</v>
      </c>
    </row>
    <row r="130" spans="1:70">
      <c r="A130" s="234"/>
      <c r="B130" s="235">
        <v>128</v>
      </c>
      <c r="C130" s="235">
        <v>8</v>
      </c>
      <c r="D130" s="235">
        <v>9</v>
      </c>
      <c r="E130" s="235">
        <v>8</v>
      </c>
      <c r="F130" s="235">
        <v>3</v>
      </c>
      <c r="G130" s="24">
        <v>28</v>
      </c>
      <c r="I130" s="236">
        <v>128</v>
      </c>
      <c r="J130" s="32">
        <v>6</v>
      </c>
      <c r="K130" s="32">
        <v>10</v>
      </c>
      <c r="L130" s="32">
        <v>3</v>
      </c>
      <c r="M130" s="32">
        <v>6</v>
      </c>
      <c r="N130" s="91">
        <f t="shared" si="8"/>
        <v>25</v>
      </c>
      <c r="P130" s="236">
        <v>128</v>
      </c>
      <c r="Q130" s="121">
        <v>9</v>
      </c>
      <c r="R130" s="121">
        <v>2</v>
      </c>
      <c r="S130" s="121">
        <v>3</v>
      </c>
      <c r="T130" s="121">
        <v>5</v>
      </c>
      <c r="U130" s="122">
        <v>19</v>
      </c>
      <c r="W130" s="236">
        <v>128</v>
      </c>
      <c r="X130" s="121">
        <v>9</v>
      </c>
      <c r="Y130" s="121">
        <v>2</v>
      </c>
      <c r="Z130" s="121">
        <v>0</v>
      </c>
      <c r="AA130" s="121">
        <v>4</v>
      </c>
      <c r="AB130" s="122">
        <v>15</v>
      </c>
      <c r="AD130" s="236">
        <v>128</v>
      </c>
      <c r="AE130" s="4">
        <v>4</v>
      </c>
      <c r="AF130" s="4">
        <v>0</v>
      </c>
      <c r="AG130" s="4">
        <v>9</v>
      </c>
      <c r="AH130" s="4">
        <v>6</v>
      </c>
      <c r="AI130" s="5">
        <v>19</v>
      </c>
      <c r="AK130" s="236">
        <v>128</v>
      </c>
      <c r="AL130" s="4">
        <v>9</v>
      </c>
      <c r="AM130" s="4">
        <v>4</v>
      </c>
      <c r="AN130" s="4">
        <v>0</v>
      </c>
      <c r="AO130" s="4">
        <v>7</v>
      </c>
      <c r="AP130" s="5">
        <v>20</v>
      </c>
      <c r="AR130" s="236">
        <v>128</v>
      </c>
      <c r="AS130" s="4">
        <v>6</v>
      </c>
      <c r="AT130" s="4">
        <v>4</v>
      </c>
      <c r="AU130" s="4">
        <v>2</v>
      </c>
      <c r="AV130" s="4">
        <v>4</v>
      </c>
      <c r="AW130" s="5">
        <v>16</v>
      </c>
      <c r="AY130" s="236">
        <v>128</v>
      </c>
      <c r="AZ130" s="4">
        <v>7</v>
      </c>
      <c r="BA130" s="4">
        <v>7</v>
      </c>
      <c r="BB130" s="4">
        <v>5</v>
      </c>
      <c r="BC130" s="4">
        <v>3</v>
      </c>
      <c r="BD130" s="5">
        <v>22</v>
      </c>
      <c r="BF130" s="236">
        <v>128</v>
      </c>
      <c r="BG130" s="236">
        <v>6</v>
      </c>
      <c r="BH130" s="236">
        <v>6</v>
      </c>
      <c r="BI130" s="236">
        <v>8</v>
      </c>
      <c r="BJ130" s="236">
        <v>1</v>
      </c>
      <c r="BK130" s="91">
        <v>21</v>
      </c>
      <c r="BM130" s="236">
        <v>128</v>
      </c>
      <c r="BN130" s="4">
        <v>6.5</v>
      </c>
      <c r="BO130" s="4">
        <v>6</v>
      </c>
      <c r="BP130" s="4">
        <v>0</v>
      </c>
      <c r="BQ130" s="4">
        <v>1</v>
      </c>
      <c r="BR130" s="5">
        <v>13.5</v>
      </c>
    </row>
    <row r="131" spans="1:70">
      <c r="A131" s="234"/>
      <c r="B131" s="235">
        <v>129</v>
      </c>
      <c r="C131" s="235">
        <v>10</v>
      </c>
      <c r="D131" s="235">
        <v>4</v>
      </c>
      <c r="E131" s="235">
        <v>8</v>
      </c>
      <c r="F131" s="235">
        <v>6</v>
      </c>
      <c r="G131" s="24">
        <v>28</v>
      </c>
      <c r="I131" s="236">
        <v>129</v>
      </c>
      <c r="J131" s="241">
        <v>6</v>
      </c>
      <c r="K131" s="241">
        <v>9</v>
      </c>
      <c r="L131" s="241">
        <v>0</v>
      </c>
      <c r="M131" s="241">
        <v>10</v>
      </c>
      <c r="N131" s="91">
        <f t="shared" si="8"/>
        <v>25</v>
      </c>
      <c r="P131" s="236">
        <v>129</v>
      </c>
      <c r="Q131" s="121">
        <v>6</v>
      </c>
      <c r="R131" s="121">
        <v>9</v>
      </c>
      <c r="S131" s="121">
        <v>0</v>
      </c>
      <c r="T131" s="121">
        <v>4</v>
      </c>
      <c r="U131" s="122">
        <v>19</v>
      </c>
      <c r="W131" s="236">
        <v>129</v>
      </c>
      <c r="X131" s="130">
        <v>3</v>
      </c>
      <c r="Y131" s="130">
        <v>9.5</v>
      </c>
      <c r="Z131" s="130">
        <v>2.5</v>
      </c>
      <c r="AA131" s="130">
        <v>0</v>
      </c>
      <c r="AB131" s="128">
        <v>15</v>
      </c>
      <c r="AD131" s="236">
        <v>129</v>
      </c>
      <c r="AE131" s="242">
        <v>1</v>
      </c>
      <c r="AF131" s="242">
        <v>1</v>
      </c>
      <c r="AG131" s="242">
        <v>7</v>
      </c>
      <c r="AH131" s="242">
        <v>10</v>
      </c>
      <c r="AI131" s="91">
        <f>SUM(AE131:AH131)</f>
        <v>19</v>
      </c>
      <c r="AK131" s="236">
        <v>129</v>
      </c>
      <c r="AL131" s="242">
        <v>9</v>
      </c>
      <c r="AM131" s="242">
        <v>4</v>
      </c>
      <c r="AN131" s="242">
        <v>0</v>
      </c>
      <c r="AO131" s="242">
        <v>7</v>
      </c>
      <c r="AP131" s="91">
        <f>SUM(AL131:AO131)</f>
        <v>20</v>
      </c>
      <c r="AR131" s="236">
        <v>129</v>
      </c>
      <c r="AS131" s="4">
        <v>4</v>
      </c>
      <c r="AT131" s="4">
        <v>4</v>
      </c>
      <c r="AU131" s="4">
        <v>2</v>
      </c>
      <c r="AV131" s="4">
        <v>6</v>
      </c>
      <c r="AW131" s="5">
        <v>16</v>
      </c>
      <c r="AY131" s="236">
        <v>129</v>
      </c>
      <c r="AZ131" s="4">
        <v>8</v>
      </c>
      <c r="BA131" s="4">
        <v>6</v>
      </c>
      <c r="BB131" s="4">
        <v>2</v>
      </c>
      <c r="BC131" s="4">
        <v>6</v>
      </c>
      <c r="BD131" s="5">
        <v>22</v>
      </c>
      <c r="BF131" s="236">
        <v>129</v>
      </c>
      <c r="BG131" s="236">
        <v>0</v>
      </c>
      <c r="BH131" s="236">
        <v>9</v>
      </c>
      <c r="BI131" s="236">
        <v>9</v>
      </c>
      <c r="BJ131" s="236">
        <v>3</v>
      </c>
      <c r="BK131" s="91">
        <v>21</v>
      </c>
      <c r="BM131" s="236">
        <v>129</v>
      </c>
      <c r="BN131" s="4">
        <v>4.5</v>
      </c>
      <c r="BO131" s="4">
        <v>1</v>
      </c>
      <c r="BP131" s="4">
        <v>8</v>
      </c>
      <c r="BQ131" s="4">
        <v>0</v>
      </c>
      <c r="BR131" s="5">
        <v>13.5</v>
      </c>
    </row>
    <row r="132" spans="1:70">
      <c r="A132" s="234"/>
      <c r="B132" s="235">
        <v>130</v>
      </c>
      <c r="C132" s="235">
        <v>7</v>
      </c>
      <c r="D132" s="235">
        <v>3</v>
      </c>
      <c r="E132" s="235">
        <v>10</v>
      </c>
      <c r="F132" s="235">
        <v>8</v>
      </c>
      <c r="G132" s="24">
        <v>28</v>
      </c>
      <c r="I132" s="236">
        <v>130</v>
      </c>
      <c r="J132" s="241">
        <v>8</v>
      </c>
      <c r="K132" s="241">
        <v>4.5</v>
      </c>
      <c r="L132" s="241">
        <v>2</v>
      </c>
      <c r="M132" s="241">
        <v>10</v>
      </c>
      <c r="N132" s="91">
        <f t="shared" si="8"/>
        <v>24.5</v>
      </c>
      <c r="P132" s="236">
        <v>130</v>
      </c>
      <c r="Q132" s="121">
        <v>4</v>
      </c>
      <c r="R132" s="121">
        <v>10</v>
      </c>
      <c r="S132" s="121">
        <v>0</v>
      </c>
      <c r="T132" s="121">
        <v>5</v>
      </c>
      <c r="U132" s="122">
        <v>19</v>
      </c>
      <c r="W132" s="236">
        <v>130</v>
      </c>
      <c r="X132" s="130">
        <v>3</v>
      </c>
      <c r="Y132" s="130">
        <v>6</v>
      </c>
      <c r="Z132" s="130">
        <v>0</v>
      </c>
      <c r="AA132" s="130">
        <v>6</v>
      </c>
      <c r="AB132" s="131">
        <v>15</v>
      </c>
      <c r="AD132" s="236">
        <v>130</v>
      </c>
      <c r="AE132" s="242">
        <v>1</v>
      </c>
      <c r="AF132" s="242">
        <v>4</v>
      </c>
      <c r="AG132" s="242">
        <v>4</v>
      </c>
      <c r="AH132" s="242">
        <v>10</v>
      </c>
      <c r="AI132" s="91">
        <f>SUM(AE132:AH132)</f>
        <v>19</v>
      </c>
      <c r="AK132" s="236">
        <v>130</v>
      </c>
      <c r="AL132" s="32">
        <v>9</v>
      </c>
      <c r="AM132" s="32">
        <v>4</v>
      </c>
      <c r="AN132" s="32">
        <v>0</v>
      </c>
      <c r="AO132" s="32">
        <v>7</v>
      </c>
      <c r="AP132" s="91">
        <f>SUM(AL132:AO132)</f>
        <v>20</v>
      </c>
      <c r="AR132" s="236">
        <v>130</v>
      </c>
      <c r="AS132" s="242">
        <v>7</v>
      </c>
      <c r="AT132" s="242">
        <v>6</v>
      </c>
      <c r="AU132" s="242">
        <v>0</v>
      </c>
      <c r="AV132" s="242">
        <v>3</v>
      </c>
      <c r="AW132" s="91">
        <f>SUM(AS132:AV132)</f>
        <v>16</v>
      </c>
      <c r="AY132" s="236">
        <v>130</v>
      </c>
      <c r="AZ132" s="4">
        <v>6</v>
      </c>
      <c r="BA132" s="4">
        <v>8</v>
      </c>
      <c r="BB132" s="4">
        <v>3</v>
      </c>
      <c r="BC132" s="4">
        <v>5</v>
      </c>
      <c r="BD132" s="5">
        <v>22</v>
      </c>
      <c r="BF132" s="236">
        <v>130</v>
      </c>
      <c r="BG132" s="236">
        <v>7</v>
      </c>
      <c r="BH132" s="236">
        <v>2</v>
      </c>
      <c r="BI132" s="236">
        <v>10</v>
      </c>
      <c r="BJ132" s="236">
        <v>2</v>
      </c>
      <c r="BK132" s="91">
        <v>21</v>
      </c>
      <c r="BM132" s="236">
        <v>130</v>
      </c>
      <c r="BN132" s="236">
        <v>5</v>
      </c>
      <c r="BO132" s="236">
        <v>3.5</v>
      </c>
      <c r="BP132" s="236">
        <v>0</v>
      </c>
      <c r="BQ132" s="236">
        <v>5</v>
      </c>
      <c r="BR132" s="91">
        <f>SUM(BN132:BQ132)</f>
        <v>13.5</v>
      </c>
    </row>
    <row r="133" spans="1:70">
      <c r="A133" s="234"/>
      <c r="B133" s="235">
        <v>131</v>
      </c>
      <c r="C133" s="235">
        <v>8</v>
      </c>
      <c r="D133" s="235">
        <v>6.5</v>
      </c>
      <c r="E133" s="235">
        <v>6</v>
      </c>
      <c r="F133" s="235">
        <v>7</v>
      </c>
      <c r="G133" s="24">
        <v>27.5</v>
      </c>
      <c r="I133" s="236">
        <v>131</v>
      </c>
      <c r="J133" s="241">
        <v>5</v>
      </c>
      <c r="K133" s="241">
        <v>4.5</v>
      </c>
      <c r="L133" s="241">
        <v>5</v>
      </c>
      <c r="M133" s="241">
        <v>10</v>
      </c>
      <c r="N133" s="91">
        <f t="shared" si="8"/>
        <v>24.5</v>
      </c>
      <c r="P133" s="236">
        <v>131</v>
      </c>
      <c r="Q133" s="126">
        <v>8</v>
      </c>
      <c r="R133" s="126">
        <v>10</v>
      </c>
      <c r="S133" s="126">
        <v>0</v>
      </c>
      <c r="T133" s="126">
        <v>1</v>
      </c>
      <c r="U133" s="124">
        <v>19</v>
      </c>
      <c r="W133" s="236">
        <v>131</v>
      </c>
      <c r="X133" s="4">
        <v>8.5</v>
      </c>
      <c r="Y133" s="4">
        <v>2</v>
      </c>
      <c r="Z133" s="4">
        <v>0</v>
      </c>
      <c r="AA133" s="4">
        <v>4</v>
      </c>
      <c r="AB133" s="5">
        <v>14.5</v>
      </c>
      <c r="AD133" s="236">
        <v>131</v>
      </c>
      <c r="AE133" s="32">
        <v>0</v>
      </c>
      <c r="AF133" s="32">
        <v>2</v>
      </c>
      <c r="AG133" s="32">
        <v>10</v>
      </c>
      <c r="AH133" s="32">
        <v>7</v>
      </c>
      <c r="AI133" s="91">
        <f>SUM(AE133:AH133)</f>
        <v>19</v>
      </c>
      <c r="AK133" s="236">
        <v>131</v>
      </c>
      <c r="AL133" s="32">
        <v>6</v>
      </c>
      <c r="AM133" s="32">
        <v>4</v>
      </c>
      <c r="AN133" s="32">
        <v>4</v>
      </c>
      <c r="AO133" s="32">
        <v>6</v>
      </c>
      <c r="AP133" s="91">
        <f>SUM(AL133:AO133)</f>
        <v>20</v>
      </c>
      <c r="AR133" s="236">
        <v>131</v>
      </c>
      <c r="AS133" s="242">
        <v>0</v>
      </c>
      <c r="AT133" s="242">
        <v>6</v>
      </c>
      <c r="AU133" s="242">
        <v>4</v>
      </c>
      <c r="AV133" s="242">
        <v>6</v>
      </c>
      <c r="AW133" s="91">
        <f>SUM(AS133:AV133)</f>
        <v>16</v>
      </c>
      <c r="AY133" s="236">
        <v>131</v>
      </c>
      <c r="AZ133" s="242">
        <v>8</v>
      </c>
      <c r="BA133" s="242">
        <v>5</v>
      </c>
      <c r="BB133" s="242">
        <v>2</v>
      </c>
      <c r="BC133" s="242">
        <v>7</v>
      </c>
      <c r="BD133" s="91">
        <f>SUM(AZ133:BC133)</f>
        <v>22</v>
      </c>
      <c r="BF133" s="236">
        <v>131</v>
      </c>
      <c r="BG133" s="238">
        <v>8</v>
      </c>
      <c r="BH133" s="238">
        <v>9</v>
      </c>
      <c r="BI133" s="238"/>
      <c r="BJ133" s="238">
        <v>4</v>
      </c>
      <c r="BK133" s="162">
        <v>21</v>
      </c>
      <c r="BM133" s="236">
        <v>131</v>
      </c>
      <c r="BN133" s="236">
        <v>3.5</v>
      </c>
      <c r="BO133" s="236">
        <v>8</v>
      </c>
      <c r="BP133" s="236">
        <v>0</v>
      </c>
      <c r="BQ133" s="236">
        <v>2</v>
      </c>
      <c r="BR133" s="91">
        <f>SUM(BN133:BQ133)</f>
        <v>13.5</v>
      </c>
    </row>
    <row r="134" spans="1:70">
      <c r="A134" s="234"/>
      <c r="B134" s="235">
        <v>132</v>
      </c>
      <c r="C134" s="235">
        <v>7</v>
      </c>
      <c r="D134" s="235">
        <v>10</v>
      </c>
      <c r="E134" s="235">
        <v>8</v>
      </c>
      <c r="F134" s="235">
        <v>2.5</v>
      </c>
      <c r="G134" s="24">
        <v>27.5</v>
      </c>
      <c r="I134" s="236">
        <v>132</v>
      </c>
      <c r="J134" s="241">
        <v>5</v>
      </c>
      <c r="K134" s="241">
        <v>9.5</v>
      </c>
      <c r="L134" s="241">
        <v>1</v>
      </c>
      <c r="M134" s="241">
        <v>9</v>
      </c>
      <c r="N134" s="91">
        <f t="shared" si="8"/>
        <v>24.5</v>
      </c>
      <c r="P134" s="236">
        <v>132</v>
      </c>
      <c r="Q134" s="241">
        <v>9</v>
      </c>
      <c r="R134" s="241">
        <v>0</v>
      </c>
      <c r="S134" s="241">
        <v>0</v>
      </c>
      <c r="T134" s="241">
        <v>10</v>
      </c>
      <c r="U134" s="91">
        <f>SUM(Q134:T134)</f>
        <v>19</v>
      </c>
      <c r="W134" s="236">
        <v>132</v>
      </c>
      <c r="X134" s="4">
        <v>10</v>
      </c>
      <c r="Y134" s="4">
        <v>4</v>
      </c>
      <c r="Z134" s="4">
        <v>0</v>
      </c>
      <c r="AA134" s="4">
        <v>0</v>
      </c>
      <c r="AB134" s="5">
        <v>14</v>
      </c>
      <c r="AD134" s="236">
        <v>132</v>
      </c>
      <c r="AE134" s="236">
        <v>3</v>
      </c>
      <c r="AF134" s="236">
        <v>1</v>
      </c>
      <c r="AG134" s="236">
        <v>10</v>
      </c>
      <c r="AH134" s="236">
        <v>5</v>
      </c>
      <c r="AI134" s="91">
        <v>19</v>
      </c>
      <c r="AK134" s="236">
        <v>132</v>
      </c>
      <c r="AL134" s="100">
        <v>5</v>
      </c>
      <c r="AM134" s="100">
        <v>5</v>
      </c>
      <c r="AN134" s="100">
        <v>6</v>
      </c>
      <c r="AO134" s="100">
        <v>4</v>
      </c>
      <c r="AP134" s="101">
        <v>20</v>
      </c>
      <c r="AR134" s="236">
        <v>132</v>
      </c>
      <c r="AS134" s="32">
        <v>4</v>
      </c>
      <c r="AT134" s="32">
        <v>0</v>
      </c>
      <c r="AU134" s="32">
        <v>9</v>
      </c>
      <c r="AV134" s="32">
        <v>3</v>
      </c>
      <c r="AW134" s="91">
        <f>SUM(AS134:AV134)</f>
        <v>16</v>
      </c>
      <c r="AY134" s="236">
        <v>132</v>
      </c>
      <c r="AZ134" s="242">
        <v>7</v>
      </c>
      <c r="BA134" s="242">
        <v>7</v>
      </c>
      <c r="BB134" s="242">
        <v>1</v>
      </c>
      <c r="BC134" s="242">
        <v>7</v>
      </c>
      <c r="BD134" s="91">
        <f>SUM(AZ134:BC134)</f>
        <v>22</v>
      </c>
      <c r="BF134" s="236">
        <v>132</v>
      </c>
      <c r="BG134" s="149">
        <v>9</v>
      </c>
      <c r="BH134" s="149">
        <v>7</v>
      </c>
      <c r="BI134" s="149">
        <v>1</v>
      </c>
      <c r="BJ134" s="149">
        <v>4</v>
      </c>
      <c r="BK134" s="167">
        <v>21</v>
      </c>
      <c r="BM134" s="236">
        <v>132</v>
      </c>
      <c r="BN134" s="149">
        <v>4.5</v>
      </c>
      <c r="BO134" s="149">
        <v>4</v>
      </c>
      <c r="BP134" s="150">
        <v>3</v>
      </c>
      <c r="BQ134" s="149">
        <v>2</v>
      </c>
      <c r="BR134" s="167">
        <v>13.5</v>
      </c>
    </row>
    <row r="135" spans="1:70">
      <c r="A135" s="234"/>
      <c r="B135" s="235">
        <v>133</v>
      </c>
      <c r="C135" s="235">
        <v>9.5</v>
      </c>
      <c r="D135" s="235">
        <v>3</v>
      </c>
      <c r="E135" s="235">
        <v>8</v>
      </c>
      <c r="F135" s="235">
        <v>7</v>
      </c>
      <c r="G135" s="24">
        <v>27.5</v>
      </c>
      <c r="I135" s="236">
        <v>133</v>
      </c>
      <c r="J135" s="4">
        <v>10</v>
      </c>
      <c r="K135" s="4">
        <v>5</v>
      </c>
      <c r="L135" s="4">
        <v>0</v>
      </c>
      <c r="M135" s="4">
        <v>9</v>
      </c>
      <c r="N135" s="5">
        <v>24</v>
      </c>
      <c r="P135" s="236">
        <v>133</v>
      </c>
      <c r="Q135" s="241">
        <v>4</v>
      </c>
      <c r="R135" s="241">
        <v>7</v>
      </c>
      <c r="S135" s="241">
        <v>3</v>
      </c>
      <c r="T135" s="241">
        <v>5</v>
      </c>
      <c r="U135" s="157">
        <v>19</v>
      </c>
      <c r="W135" s="236">
        <v>133</v>
      </c>
      <c r="X135" s="237">
        <v>8</v>
      </c>
      <c r="Y135" s="237">
        <v>2</v>
      </c>
      <c r="Z135" s="237">
        <v>0</v>
      </c>
      <c r="AA135" s="237">
        <v>4</v>
      </c>
      <c r="AB135" s="99">
        <v>14</v>
      </c>
      <c r="AD135" s="236">
        <v>133</v>
      </c>
      <c r="AE135" s="241">
        <v>3</v>
      </c>
      <c r="AF135" s="241">
        <v>3</v>
      </c>
      <c r="AG135" s="241">
        <v>6</v>
      </c>
      <c r="AH135" s="241">
        <v>7</v>
      </c>
      <c r="AI135" s="157">
        <v>19</v>
      </c>
      <c r="AK135" s="236">
        <v>133</v>
      </c>
      <c r="AL135" s="100">
        <v>8</v>
      </c>
      <c r="AM135" s="100">
        <v>5</v>
      </c>
      <c r="AN135" s="100">
        <v>1</v>
      </c>
      <c r="AO135" s="100">
        <v>6</v>
      </c>
      <c r="AP135" s="101">
        <v>20</v>
      </c>
      <c r="AR135" s="236">
        <v>133</v>
      </c>
      <c r="AS135" s="32">
        <v>7</v>
      </c>
      <c r="AT135" s="32">
        <v>5</v>
      </c>
      <c r="AU135" s="32">
        <v>2</v>
      </c>
      <c r="AV135" s="32">
        <v>2</v>
      </c>
      <c r="AW135" s="91">
        <f>SUM(AS135:AV135)</f>
        <v>16</v>
      </c>
      <c r="AY135" s="236">
        <v>133</v>
      </c>
      <c r="AZ135" s="32">
        <v>9</v>
      </c>
      <c r="BA135" s="32">
        <v>5</v>
      </c>
      <c r="BB135" s="32">
        <v>3</v>
      </c>
      <c r="BC135" s="32">
        <v>5</v>
      </c>
      <c r="BD135" s="91">
        <f>SUM(AZ135:BC135)</f>
        <v>22</v>
      </c>
      <c r="BF135" s="236">
        <v>133</v>
      </c>
      <c r="BG135" s="236">
        <v>6</v>
      </c>
      <c r="BH135" s="236">
        <v>5</v>
      </c>
      <c r="BI135" s="236">
        <v>8</v>
      </c>
      <c r="BJ135" s="236">
        <v>2</v>
      </c>
      <c r="BK135" s="91">
        <v>21</v>
      </c>
      <c r="BM135" s="236">
        <v>133</v>
      </c>
      <c r="BN135" s="236">
        <v>6</v>
      </c>
      <c r="BO135" s="236">
        <v>6</v>
      </c>
      <c r="BP135" s="236">
        <v>0</v>
      </c>
      <c r="BQ135" s="236">
        <v>1</v>
      </c>
      <c r="BR135" s="91">
        <f>SUM(BN135:BQ135)</f>
        <v>13</v>
      </c>
    </row>
    <row r="136" spans="1:70">
      <c r="A136" s="234"/>
      <c r="B136" s="235">
        <v>134</v>
      </c>
      <c r="C136" s="235">
        <v>10</v>
      </c>
      <c r="D136" s="235">
        <v>7.5</v>
      </c>
      <c r="E136" s="235">
        <v>10</v>
      </c>
      <c r="F136" s="235">
        <v>0</v>
      </c>
      <c r="G136" s="24">
        <v>27.5</v>
      </c>
      <c r="I136" s="236">
        <v>134</v>
      </c>
      <c r="J136" s="4">
        <v>5</v>
      </c>
      <c r="K136" s="4">
        <v>9</v>
      </c>
      <c r="L136" s="4">
        <v>1</v>
      </c>
      <c r="M136" s="4">
        <v>9</v>
      </c>
      <c r="N136" s="5">
        <v>24</v>
      </c>
      <c r="P136" s="236">
        <v>134</v>
      </c>
      <c r="Q136" s="4">
        <v>7</v>
      </c>
      <c r="R136" s="4">
        <v>0</v>
      </c>
      <c r="S136" s="4">
        <v>4</v>
      </c>
      <c r="T136" s="4">
        <v>7</v>
      </c>
      <c r="U136" s="5">
        <v>18</v>
      </c>
      <c r="W136" s="236">
        <v>134</v>
      </c>
      <c r="X136" s="121">
        <v>10</v>
      </c>
      <c r="Y136" s="121">
        <v>2</v>
      </c>
      <c r="Z136" s="121">
        <v>1</v>
      </c>
      <c r="AA136" s="121">
        <v>1</v>
      </c>
      <c r="AB136" s="122">
        <v>14</v>
      </c>
      <c r="AD136" s="236">
        <v>134</v>
      </c>
      <c r="AE136" s="236">
        <v>2</v>
      </c>
      <c r="AF136" s="236">
        <v>0</v>
      </c>
      <c r="AG136" s="236">
        <v>7</v>
      </c>
      <c r="AH136" s="236">
        <v>10</v>
      </c>
      <c r="AI136" s="91">
        <f>SUM(AE136:AH136)</f>
        <v>19</v>
      </c>
      <c r="AK136" s="236">
        <v>134</v>
      </c>
      <c r="AL136" s="236">
        <v>10</v>
      </c>
      <c r="AM136" s="236">
        <v>2</v>
      </c>
      <c r="AN136" s="236">
        <v>1</v>
      </c>
      <c r="AO136" s="236">
        <v>7</v>
      </c>
      <c r="AP136" s="91">
        <v>20</v>
      </c>
      <c r="AR136" s="236">
        <v>134</v>
      </c>
      <c r="AS136" s="100">
        <v>2</v>
      </c>
      <c r="AT136" s="100">
        <v>10</v>
      </c>
      <c r="AU136" s="100">
        <v>2</v>
      </c>
      <c r="AV136" s="100">
        <v>2</v>
      </c>
      <c r="AW136" s="101">
        <v>16</v>
      </c>
      <c r="AY136" s="236">
        <v>134</v>
      </c>
      <c r="AZ136" s="236">
        <v>8</v>
      </c>
      <c r="BA136" s="236">
        <v>6</v>
      </c>
      <c r="BB136" s="236">
        <v>3</v>
      </c>
      <c r="BC136" s="236">
        <v>5</v>
      </c>
      <c r="BD136" s="91">
        <v>22</v>
      </c>
      <c r="BF136" s="236">
        <v>134</v>
      </c>
      <c r="BG136" s="236">
        <v>8</v>
      </c>
      <c r="BH136" s="236">
        <v>6.5</v>
      </c>
      <c r="BI136" s="236">
        <v>0</v>
      </c>
      <c r="BJ136" s="236">
        <v>6</v>
      </c>
      <c r="BK136" s="91">
        <v>20.5</v>
      </c>
      <c r="BM136" s="236">
        <v>134</v>
      </c>
      <c r="BN136" s="32">
        <v>4.5</v>
      </c>
      <c r="BO136" s="32">
        <v>3.5</v>
      </c>
      <c r="BP136" s="32">
        <v>3</v>
      </c>
      <c r="BQ136" s="32">
        <v>2</v>
      </c>
      <c r="BR136" s="91">
        <f>SUM(BN136:BQ136)</f>
        <v>13</v>
      </c>
    </row>
    <row r="137" spans="1:70">
      <c r="A137" s="234"/>
      <c r="B137" s="235">
        <v>135</v>
      </c>
      <c r="C137" s="235">
        <v>7</v>
      </c>
      <c r="D137" s="235">
        <v>7</v>
      </c>
      <c r="E137" s="235">
        <v>3</v>
      </c>
      <c r="F137" s="235">
        <v>10</v>
      </c>
      <c r="G137" s="24">
        <v>27</v>
      </c>
      <c r="I137" s="236">
        <v>135</v>
      </c>
      <c r="J137" s="121">
        <v>9</v>
      </c>
      <c r="K137" s="121">
        <v>5</v>
      </c>
      <c r="L137" s="121">
        <v>3</v>
      </c>
      <c r="M137" s="121">
        <v>7</v>
      </c>
      <c r="N137" s="122">
        <v>24</v>
      </c>
      <c r="P137" s="236">
        <v>135</v>
      </c>
      <c r="Q137" s="239">
        <v>10</v>
      </c>
      <c r="R137" s="239">
        <v>0</v>
      </c>
      <c r="S137" s="239">
        <v>3</v>
      </c>
      <c r="T137" s="239">
        <v>5</v>
      </c>
      <c r="U137" s="91">
        <f>SUM(Q137:T137)</f>
        <v>18</v>
      </c>
      <c r="W137" s="236">
        <v>135</v>
      </c>
      <c r="X137" s="130">
        <v>4</v>
      </c>
      <c r="Y137" s="130">
        <v>5</v>
      </c>
      <c r="Z137" s="130">
        <v>1</v>
      </c>
      <c r="AA137" s="130">
        <v>4</v>
      </c>
      <c r="AB137" s="131">
        <v>14</v>
      </c>
      <c r="AD137" s="236">
        <v>135</v>
      </c>
      <c r="AE137" s="236">
        <v>2</v>
      </c>
      <c r="AF137" s="236">
        <v>1</v>
      </c>
      <c r="AG137" s="236">
        <v>8</v>
      </c>
      <c r="AH137" s="236">
        <v>8</v>
      </c>
      <c r="AI137" s="91">
        <f>SUM(AE137:AH137)</f>
        <v>19</v>
      </c>
      <c r="AK137" s="236">
        <v>135</v>
      </c>
      <c r="AL137" s="238">
        <v>8</v>
      </c>
      <c r="AM137" s="238">
        <v>2</v>
      </c>
      <c r="AN137" s="238">
        <v>4</v>
      </c>
      <c r="AO137" s="238">
        <v>6</v>
      </c>
      <c r="AP137" s="162">
        <v>20</v>
      </c>
      <c r="AR137" s="236">
        <v>135</v>
      </c>
      <c r="AS137" s="121">
        <v>2</v>
      </c>
      <c r="AT137" s="121">
        <v>10</v>
      </c>
      <c r="AU137" s="121">
        <v>0</v>
      </c>
      <c r="AV137" s="121">
        <v>4</v>
      </c>
      <c r="AW137" s="122">
        <v>16</v>
      </c>
      <c r="AY137" s="236">
        <v>135</v>
      </c>
      <c r="AZ137" s="240">
        <v>9</v>
      </c>
      <c r="BA137" s="240">
        <v>3</v>
      </c>
      <c r="BB137" s="240">
        <v>2</v>
      </c>
      <c r="BC137" s="240">
        <v>8</v>
      </c>
      <c r="BD137" s="163">
        <v>22</v>
      </c>
      <c r="BF137" s="236">
        <v>135</v>
      </c>
      <c r="BG137" s="149">
        <v>8</v>
      </c>
      <c r="BH137" s="149">
        <v>4.5</v>
      </c>
      <c r="BI137" s="149">
        <v>1</v>
      </c>
      <c r="BJ137" s="149">
        <v>7</v>
      </c>
      <c r="BK137" s="167">
        <v>20.5</v>
      </c>
      <c r="BM137" s="236">
        <v>135</v>
      </c>
      <c r="BN137" s="32">
        <v>1.5</v>
      </c>
      <c r="BO137" s="32">
        <v>9.5</v>
      </c>
      <c r="BP137" s="32">
        <v>1</v>
      </c>
      <c r="BQ137" s="32">
        <v>1</v>
      </c>
      <c r="BR137" s="91">
        <f>SUM(BN137:BQ137)</f>
        <v>13</v>
      </c>
    </row>
    <row r="138" spans="1:70">
      <c r="A138" s="234"/>
      <c r="B138" s="235">
        <v>136</v>
      </c>
      <c r="C138" s="235">
        <v>4</v>
      </c>
      <c r="D138" s="235">
        <v>8</v>
      </c>
      <c r="E138" s="235">
        <v>7</v>
      </c>
      <c r="F138" s="235">
        <v>8</v>
      </c>
      <c r="G138" s="24">
        <v>27</v>
      </c>
      <c r="I138" s="236">
        <v>136</v>
      </c>
      <c r="J138" s="3">
        <v>10</v>
      </c>
      <c r="K138" s="3">
        <v>3</v>
      </c>
      <c r="L138" s="3">
        <v>6</v>
      </c>
      <c r="M138" s="3">
        <v>5</v>
      </c>
      <c r="N138" s="6">
        <f>J138+K138+L138+M138</f>
        <v>24</v>
      </c>
      <c r="P138" s="236">
        <v>136</v>
      </c>
      <c r="Q138" s="239">
        <v>10</v>
      </c>
      <c r="R138" s="239">
        <v>0</v>
      </c>
      <c r="S138" s="239">
        <v>0</v>
      </c>
      <c r="T138" s="239">
        <v>8</v>
      </c>
      <c r="U138" s="91">
        <f>SUM(Q138:T138)</f>
        <v>18</v>
      </c>
      <c r="W138" s="236">
        <v>136</v>
      </c>
      <c r="X138" s="4">
        <v>8</v>
      </c>
      <c r="Y138" s="4">
        <v>2</v>
      </c>
      <c r="Z138" s="4">
        <v>0</v>
      </c>
      <c r="AA138" s="4">
        <v>3</v>
      </c>
      <c r="AB138" s="5">
        <v>13</v>
      </c>
      <c r="AD138" s="236">
        <v>136</v>
      </c>
      <c r="AE138" s="10">
        <v>5</v>
      </c>
      <c r="AF138" s="10">
        <v>1</v>
      </c>
      <c r="AG138" s="10">
        <v>7.5</v>
      </c>
      <c r="AH138" s="10">
        <v>5</v>
      </c>
      <c r="AI138" s="161">
        <v>18.5</v>
      </c>
      <c r="AK138" s="236">
        <v>136</v>
      </c>
      <c r="AL138" s="236">
        <v>6</v>
      </c>
      <c r="AM138" s="236">
        <v>2</v>
      </c>
      <c r="AN138" s="236">
        <v>6</v>
      </c>
      <c r="AO138" s="236">
        <v>6</v>
      </c>
      <c r="AP138" s="91">
        <f>SUM(AL138:AO138)</f>
        <v>20</v>
      </c>
      <c r="AR138" s="236">
        <v>136</v>
      </c>
      <c r="AS138" s="121">
        <v>1</v>
      </c>
      <c r="AT138" s="121">
        <v>6</v>
      </c>
      <c r="AU138" s="121">
        <v>0</v>
      </c>
      <c r="AV138" s="121">
        <v>9</v>
      </c>
      <c r="AW138" s="122">
        <v>16</v>
      </c>
      <c r="AY138" s="236">
        <v>136</v>
      </c>
      <c r="AZ138" s="236">
        <v>10</v>
      </c>
      <c r="BA138" s="236">
        <v>5</v>
      </c>
      <c r="BB138" s="236">
        <v>0</v>
      </c>
      <c r="BC138" s="236">
        <v>7</v>
      </c>
      <c r="BD138" s="91">
        <v>22</v>
      </c>
      <c r="BF138" s="236">
        <v>136</v>
      </c>
      <c r="BG138" s="149">
        <v>6</v>
      </c>
      <c r="BH138" s="149">
        <v>3.5</v>
      </c>
      <c r="BI138" s="149">
        <v>10</v>
      </c>
      <c r="BJ138" s="149">
        <v>1</v>
      </c>
      <c r="BK138" s="167">
        <v>20.5</v>
      </c>
      <c r="BM138" s="236">
        <v>136</v>
      </c>
      <c r="BN138" s="236">
        <v>6</v>
      </c>
      <c r="BO138" s="236">
        <v>5</v>
      </c>
      <c r="BP138" s="236">
        <v>0</v>
      </c>
      <c r="BQ138" s="236">
        <v>2</v>
      </c>
      <c r="BR138" s="91">
        <f>SUM(BN138:BQ138)</f>
        <v>13</v>
      </c>
    </row>
    <row r="139" spans="1:70">
      <c r="A139" s="234"/>
      <c r="B139" s="235">
        <v>137</v>
      </c>
      <c r="C139" s="235">
        <v>5</v>
      </c>
      <c r="D139" s="235">
        <v>4</v>
      </c>
      <c r="E139" s="235">
        <v>8</v>
      </c>
      <c r="F139" s="235">
        <v>10</v>
      </c>
      <c r="G139" s="24">
        <v>27</v>
      </c>
      <c r="I139" s="236">
        <v>137</v>
      </c>
      <c r="J139" s="241">
        <v>0</v>
      </c>
      <c r="K139" s="241">
        <v>9</v>
      </c>
      <c r="L139" s="241">
        <v>5</v>
      </c>
      <c r="M139" s="241">
        <v>10</v>
      </c>
      <c r="N139" s="91">
        <f>SUM(J139:M139)</f>
        <v>24</v>
      </c>
      <c r="P139" s="236">
        <v>137</v>
      </c>
      <c r="Q139" s="32">
        <v>8</v>
      </c>
      <c r="R139" s="32">
        <v>10</v>
      </c>
      <c r="S139" s="32">
        <v>0</v>
      </c>
      <c r="T139" s="32">
        <v>0</v>
      </c>
      <c r="U139" s="91">
        <f>SUM(Q139:T139)</f>
        <v>18</v>
      </c>
      <c r="W139" s="236">
        <v>137</v>
      </c>
      <c r="X139" s="4">
        <v>8</v>
      </c>
      <c r="Y139" s="4">
        <v>0</v>
      </c>
      <c r="Z139" s="4">
        <v>0</v>
      </c>
      <c r="AA139" s="4">
        <v>5</v>
      </c>
      <c r="AB139" s="5">
        <v>13</v>
      </c>
      <c r="AD139" s="236">
        <v>137</v>
      </c>
      <c r="AE139" s="237">
        <v>2</v>
      </c>
      <c r="AF139" s="237">
        <v>3.5</v>
      </c>
      <c r="AG139" s="237">
        <v>6</v>
      </c>
      <c r="AH139" s="237">
        <v>7</v>
      </c>
      <c r="AI139" s="99">
        <v>18.5</v>
      </c>
      <c r="AK139" s="236">
        <v>137</v>
      </c>
      <c r="AL139" s="32">
        <v>6</v>
      </c>
      <c r="AM139" s="32">
        <v>5.5</v>
      </c>
      <c r="AN139" s="32">
        <v>0</v>
      </c>
      <c r="AO139" s="32">
        <v>8</v>
      </c>
      <c r="AP139" s="91">
        <f>SUM(AL139:AO139)</f>
        <v>19.5</v>
      </c>
      <c r="AR139" s="236">
        <v>137</v>
      </c>
      <c r="AS139" s="236">
        <v>0</v>
      </c>
      <c r="AT139" s="236">
        <v>6</v>
      </c>
      <c r="AU139" s="236">
        <v>10</v>
      </c>
      <c r="AV139" s="236">
        <v>0</v>
      </c>
      <c r="AW139" s="91">
        <v>16</v>
      </c>
      <c r="AY139" s="236">
        <v>137</v>
      </c>
      <c r="AZ139" s="235">
        <v>5</v>
      </c>
      <c r="BA139" s="235">
        <v>6</v>
      </c>
      <c r="BB139" s="235">
        <v>4</v>
      </c>
      <c r="BC139" s="235">
        <v>7</v>
      </c>
      <c r="BD139" s="24">
        <f>SUM(AZ139:BC139)</f>
        <v>22</v>
      </c>
      <c r="BF139" s="236">
        <v>137</v>
      </c>
      <c r="BG139" s="4">
        <v>7</v>
      </c>
      <c r="BH139" s="4">
        <v>4</v>
      </c>
      <c r="BI139" s="4">
        <v>6</v>
      </c>
      <c r="BJ139" s="4">
        <v>3</v>
      </c>
      <c r="BK139" s="5">
        <v>20</v>
      </c>
      <c r="BM139" s="236">
        <v>137</v>
      </c>
      <c r="BN139" s="240">
        <v>1</v>
      </c>
      <c r="BO139" s="240">
        <v>8</v>
      </c>
      <c r="BP139" s="240">
        <v>0</v>
      </c>
      <c r="BQ139" s="240">
        <v>4</v>
      </c>
      <c r="BR139" s="163">
        <v>13</v>
      </c>
    </row>
    <row r="140" spans="1:70">
      <c r="A140" s="234"/>
      <c r="B140" s="235">
        <v>138</v>
      </c>
      <c r="C140" s="235">
        <v>7</v>
      </c>
      <c r="D140" s="235">
        <v>6</v>
      </c>
      <c r="E140" s="235">
        <v>9</v>
      </c>
      <c r="F140" s="235">
        <v>5</v>
      </c>
      <c r="G140" s="24">
        <v>27</v>
      </c>
      <c r="I140" s="236">
        <v>138</v>
      </c>
      <c r="J140" s="241">
        <v>5</v>
      </c>
      <c r="K140" s="241">
        <v>8</v>
      </c>
      <c r="L140" s="241">
        <v>1</v>
      </c>
      <c r="M140" s="241">
        <v>10</v>
      </c>
      <c r="N140" s="91">
        <f>SUM(J140:M140)</f>
        <v>24</v>
      </c>
      <c r="P140" s="236">
        <v>138</v>
      </c>
      <c r="Q140" s="126">
        <v>8</v>
      </c>
      <c r="R140" s="126">
        <v>0</v>
      </c>
      <c r="S140" s="126">
        <v>0</v>
      </c>
      <c r="T140" s="126">
        <v>10</v>
      </c>
      <c r="U140" s="124">
        <v>18</v>
      </c>
      <c r="W140" s="236">
        <v>138</v>
      </c>
      <c r="X140" s="237">
        <v>10</v>
      </c>
      <c r="Y140" s="237">
        <v>3</v>
      </c>
      <c r="Z140" s="237">
        <v>0</v>
      </c>
      <c r="AA140" s="237">
        <v>0</v>
      </c>
      <c r="AB140" s="99">
        <v>13</v>
      </c>
      <c r="AD140" s="236">
        <v>138</v>
      </c>
      <c r="AE140" s="236">
        <v>3</v>
      </c>
      <c r="AF140" s="236">
        <v>1.5</v>
      </c>
      <c r="AG140" s="236">
        <v>7</v>
      </c>
      <c r="AH140" s="236">
        <v>7</v>
      </c>
      <c r="AI140" s="91">
        <f>SUM(AE140:AH140)</f>
        <v>18.5</v>
      </c>
      <c r="AK140" s="236">
        <v>138</v>
      </c>
      <c r="AL140" s="100">
        <v>8</v>
      </c>
      <c r="AM140" s="100">
        <v>2</v>
      </c>
      <c r="AN140" s="100">
        <v>3</v>
      </c>
      <c r="AO140" s="100">
        <v>6.5</v>
      </c>
      <c r="AP140" s="101">
        <v>19.5</v>
      </c>
      <c r="AR140" s="236">
        <v>138</v>
      </c>
      <c r="AS140" s="236">
        <v>9</v>
      </c>
      <c r="AT140" s="236">
        <v>1</v>
      </c>
      <c r="AU140" s="236">
        <v>4</v>
      </c>
      <c r="AV140" s="236">
        <v>2</v>
      </c>
      <c r="AW140" s="91">
        <v>16</v>
      </c>
      <c r="AY140" s="236">
        <v>138</v>
      </c>
      <c r="AZ140" s="236">
        <v>8</v>
      </c>
      <c r="BA140" s="236">
        <v>7</v>
      </c>
      <c r="BB140" s="236">
        <v>3.5</v>
      </c>
      <c r="BC140" s="236">
        <v>3</v>
      </c>
      <c r="BD140" s="91">
        <v>21.5</v>
      </c>
      <c r="BF140" s="236">
        <v>138</v>
      </c>
      <c r="BG140" s="236">
        <v>9</v>
      </c>
      <c r="BH140" s="236">
        <v>7</v>
      </c>
      <c r="BI140" s="236">
        <v>4</v>
      </c>
      <c r="BJ140" s="236">
        <v>0</v>
      </c>
      <c r="BK140" s="91">
        <f>SUM(BG140:BJ140)</f>
        <v>20</v>
      </c>
      <c r="BM140" s="236">
        <v>138</v>
      </c>
      <c r="BN140" s="236">
        <v>3</v>
      </c>
      <c r="BO140" s="236">
        <v>6</v>
      </c>
      <c r="BP140" s="236">
        <v>0</v>
      </c>
      <c r="BQ140" s="236">
        <v>4</v>
      </c>
      <c r="BR140" s="91">
        <f>SUM(BN140:BQ140)</f>
        <v>13</v>
      </c>
    </row>
    <row r="141" spans="1:70">
      <c r="A141" s="234"/>
      <c r="B141" s="235">
        <v>139</v>
      </c>
      <c r="C141" s="235">
        <v>5</v>
      </c>
      <c r="D141" s="235">
        <v>5</v>
      </c>
      <c r="E141" s="235">
        <v>10</v>
      </c>
      <c r="F141" s="235">
        <v>7</v>
      </c>
      <c r="G141" s="24">
        <v>27</v>
      </c>
      <c r="I141" s="236">
        <v>139</v>
      </c>
      <c r="J141" s="237">
        <v>0</v>
      </c>
      <c r="K141" s="237">
        <v>5.5</v>
      </c>
      <c r="L141" s="237">
        <v>9</v>
      </c>
      <c r="M141" s="237">
        <v>9</v>
      </c>
      <c r="N141" s="99">
        <v>23.5</v>
      </c>
      <c r="P141" s="236">
        <v>139</v>
      </c>
      <c r="Q141" s="121">
        <v>8</v>
      </c>
      <c r="R141" s="121">
        <v>5</v>
      </c>
      <c r="S141" s="121">
        <v>3</v>
      </c>
      <c r="T141" s="121">
        <v>1.5</v>
      </c>
      <c r="U141" s="122">
        <v>17.5</v>
      </c>
      <c r="W141" s="236">
        <v>139</v>
      </c>
      <c r="X141" s="121">
        <v>4</v>
      </c>
      <c r="Y141" s="121">
        <v>2</v>
      </c>
      <c r="Z141" s="121">
        <v>0</v>
      </c>
      <c r="AA141" s="121">
        <v>7</v>
      </c>
      <c r="AB141" s="122">
        <v>13</v>
      </c>
      <c r="AD141" s="236">
        <v>139</v>
      </c>
      <c r="AE141" s="4">
        <v>0</v>
      </c>
      <c r="AF141" s="4">
        <v>2</v>
      </c>
      <c r="AG141" s="4">
        <v>6</v>
      </c>
      <c r="AH141" s="4">
        <v>10</v>
      </c>
      <c r="AI141" s="5">
        <v>18</v>
      </c>
      <c r="AK141" s="236">
        <v>139</v>
      </c>
      <c r="AL141" s="242">
        <v>10</v>
      </c>
      <c r="AM141" s="242">
        <v>2</v>
      </c>
      <c r="AN141" s="242">
        <v>0</v>
      </c>
      <c r="AO141" s="242">
        <v>7</v>
      </c>
      <c r="AP141" s="91">
        <f>SUM(AL141:AO141)</f>
        <v>19</v>
      </c>
      <c r="AR141" s="236">
        <v>139</v>
      </c>
      <c r="AS141" s="236">
        <v>0</v>
      </c>
      <c r="AT141" s="236">
        <v>7</v>
      </c>
      <c r="AU141" s="236">
        <v>3</v>
      </c>
      <c r="AV141" s="236">
        <v>6</v>
      </c>
      <c r="AW141" s="91">
        <v>16</v>
      </c>
      <c r="AY141" s="236">
        <v>139</v>
      </c>
      <c r="AZ141" s="236">
        <v>9</v>
      </c>
      <c r="BA141" s="236">
        <v>9</v>
      </c>
      <c r="BB141" s="236">
        <v>3.5</v>
      </c>
      <c r="BC141" s="236">
        <v>0</v>
      </c>
      <c r="BD141" s="91">
        <v>21.5</v>
      </c>
      <c r="BF141" s="236">
        <v>139</v>
      </c>
      <c r="BG141" s="236">
        <v>8</v>
      </c>
      <c r="BH141" s="236">
        <v>4</v>
      </c>
      <c r="BI141" s="236">
        <v>4</v>
      </c>
      <c r="BJ141" s="236">
        <v>4</v>
      </c>
      <c r="BK141" s="91">
        <f>SUM(BG141:BJ141)</f>
        <v>20</v>
      </c>
      <c r="BM141" s="236">
        <v>139</v>
      </c>
      <c r="BN141" s="236">
        <v>4</v>
      </c>
      <c r="BO141" s="236">
        <v>2.5</v>
      </c>
      <c r="BP141" s="236">
        <v>6</v>
      </c>
      <c r="BQ141" s="236">
        <v>0</v>
      </c>
      <c r="BR141" s="91">
        <f>SUM(BN141:BQ141)</f>
        <v>12.5</v>
      </c>
    </row>
    <row r="142" spans="1:70">
      <c r="A142" s="234"/>
      <c r="B142" s="235">
        <v>140</v>
      </c>
      <c r="C142" s="235">
        <v>5</v>
      </c>
      <c r="D142" s="235">
        <v>3</v>
      </c>
      <c r="E142" s="235">
        <v>10</v>
      </c>
      <c r="F142" s="235">
        <v>9</v>
      </c>
      <c r="G142" s="24">
        <v>27</v>
      </c>
      <c r="I142" s="236">
        <v>140</v>
      </c>
      <c r="J142" s="236">
        <v>7</v>
      </c>
      <c r="K142" s="236">
        <v>4</v>
      </c>
      <c r="L142" s="236">
        <v>4.5</v>
      </c>
      <c r="M142" s="236">
        <v>8</v>
      </c>
      <c r="N142" s="91">
        <v>23.5</v>
      </c>
      <c r="P142" s="236">
        <v>140</v>
      </c>
      <c r="Q142" s="241">
        <v>10</v>
      </c>
      <c r="R142" s="241">
        <v>3.5</v>
      </c>
      <c r="S142" s="241">
        <v>3</v>
      </c>
      <c r="T142" s="241">
        <v>1</v>
      </c>
      <c r="U142" s="91">
        <f>SUM(Q142:T142)</f>
        <v>17.5</v>
      </c>
      <c r="W142" s="236">
        <v>140</v>
      </c>
      <c r="X142" s="121">
        <v>7</v>
      </c>
      <c r="Y142" s="121">
        <v>0</v>
      </c>
      <c r="Z142" s="121">
        <v>0</v>
      </c>
      <c r="AA142" s="121">
        <v>6</v>
      </c>
      <c r="AB142" s="122">
        <v>13</v>
      </c>
      <c r="AD142" s="236">
        <v>140</v>
      </c>
      <c r="AE142" s="4">
        <v>2</v>
      </c>
      <c r="AF142" s="4">
        <v>1</v>
      </c>
      <c r="AG142" s="4">
        <v>5</v>
      </c>
      <c r="AH142" s="4">
        <v>10</v>
      </c>
      <c r="AI142" s="5">
        <v>18</v>
      </c>
      <c r="AK142" s="236">
        <v>140</v>
      </c>
      <c r="AL142" s="100">
        <v>1</v>
      </c>
      <c r="AM142" s="100">
        <v>3</v>
      </c>
      <c r="AN142" s="100">
        <v>8</v>
      </c>
      <c r="AO142" s="100">
        <v>7</v>
      </c>
      <c r="AP142" s="101">
        <v>19</v>
      </c>
      <c r="AR142" s="236">
        <v>140</v>
      </c>
      <c r="AS142" s="244">
        <v>7</v>
      </c>
      <c r="AT142" s="244">
        <v>4</v>
      </c>
      <c r="AU142" s="244">
        <v>4</v>
      </c>
      <c r="AV142" s="244">
        <v>1</v>
      </c>
      <c r="AW142" s="164">
        <v>16</v>
      </c>
      <c r="AY142" s="236">
        <v>140</v>
      </c>
      <c r="AZ142" s="142">
        <v>7</v>
      </c>
      <c r="BA142" s="142">
        <v>2.5</v>
      </c>
      <c r="BB142" s="142">
        <v>7</v>
      </c>
      <c r="BC142" s="142">
        <v>5</v>
      </c>
      <c r="BD142" s="166">
        <v>21.5</v>
      </c>
      <c r="BF142" s="236">
        <v>140</v>
      </c>
      <c r="BG142" s="236">
        <v>5</v>
      </c>
      <c r="BH142" s="236">
        <v>7</v>
      </c>
      <c r="BI142" s="236">
        <v>4</v>
      </c>
      <c r="BJ142" s="236">
        <v>4</v>
      </c>
      <c r="BK142" s="91">
        <f>SUM(BG142:BJ142)</f>
        <v>20</v>
      </c>
      <c r="BM142" s="236">
        <v>140</v>
      </c>
      <c r="BN142" s="236">
        <v>8</v>
      </c>
      <c r="BO142" s="236">
        <v>1.5</v>
      </c>
      <c r="BP142" s="236">
        <v>0</v>
      </c>
      <c r="BQ142" s="236">
        <v>3</v>
      </c>
      <c r="BR142" s="91">
        <f>SUM(BN142:BQ142)</f>
        <v>12.5</v>
      </c>
    </row>
    <row r="143" spans="1:70">
      <c r="A143" s="234"/>
      <c r="B143" s="235">
        <v>141</v>
      </c>
      <c r="C143" s="235">
        <v>8</v>
      </c>
      <c r="D143" s="235">
        <v>4</v>
      </c>
      <c r="E143" s="235">
        <v>9</v>
      </c>
      <c r="F143" s="235">
        <v>6</v>
      </c>
      <c r="G143" s="24">
        <v>27</v>
      </c>
      <c r="I143" s="236">
        <v>141</v>
      </c>
      <c r="J143" s="4">
        <v>2</v>
      </c>
      <c r="K143" s="4">
        <v>10</v>
      </c>
      <c r="L143" s="4">
        <v>5</v>
      </c>
      <c r="M143" s="4">
        <v>6</v>
      </c>
      <c r="N143" s="5">
        <v>23</v>
      </c>
      <c r="P143" s="236">
        <v>141</v>
      </c>
      <c r="Q143" s="4">
        <v>10</v>
      </c>
      <c r="R143" s="4">
        <v>0</v>
      </c>
      <c r="S143" s="4">
        <v>0</v>
      </c>
      <c r="T143" s="4">
        <v>7</v>
      </c>
      <c r="U143" s="5">
        <v>17</v>
      </c>
      <c r="W143" s="236">
        <v>141</v>
      </c>
      <c r="X143" s="121">
        <v>5</v>
      </c>
      <c r="Y143" s="121">
        <v>6</v>
      </c>
      <c r="Z143" s="121">
        <v>1</v>
      </c>
      <c r="AA143" s="121">
        <v>1</v>
      </c>
      <c r="AB143" s="122">
        <v>13</v>
      </c>
      <c r="AD143" s="236">
        <v>141</v>
      </c>
      <c r="AE143" s="4">
        <v>0</v>
      </c>
      <c r="AF143" s="4">
        <v>6</v>
      </c>
      <c r="AG143" s="4">
        <v>7</v>
      </c>
      <c r="AH143" s="4">
        <v>5</v>
      </c>
      <c r="AI143" s="5">
        <v>18</v>
      </c>
      <c r="AK143" s="236">
        <v>141</v>
      </c>
      <c r="AL143" s="236">
        <v>5</v>
      </c>
      <c r="AM143" s="236">
        <v>2</v>
      </c>
      <c r="AN143" s="236">
        <v>7</v>
      </c>
      <c r="AO143" s="236">
        <v>5</v>
      </c>
      <c r="AP143" s="91">
        <v>19</v>
      </c>
      <c r="AR143" s="236">
        <v>141</v>
      </c>
      <c r="AS143" s="143">
        <v>10</v>
      </c>
      <c r="AT143" s="142">
        <v>3</v>
      </c>
      <c r="AU143" s="142">
        <v>2</v>
      </c>
      <c r="AV143" s="142">
        <v>1</v>
      </c>
      <c r="AW143" s="166">
        <v>16</v>
      </c>
      <c r="AY143" s="236">
        <v>141</v>
      </c>
      <c r="AZ143" s="236">
        <v>8.5</v>
      </c>
      <c r="BA143" s="236">
        <v>7</v>
      </c>
      <c r="BB143" s="236">
        <v>3</v>
      </c>
      <c r="BC143" s="236">
        <v>3</v>
      </c>
      <c r="BD143" s="91">
        <f>SUM(AZ143:BC143)</f>
        <v>21.5</v>
      </c>
      <c r="BF143" s="236">
        <v>141</v>
      </c>
      <c r="BG143" s="32">
        <v>9</v>
      </c>
      <c r="BH143" s="32">
        <v>5</v>
      </c>
      <c r="BI143" s="32">
        <v>3</v>
      </c>
      <c r="BJ143" s="32">
        <v>3</v>
      </c>
      <c r="BK143" s="91">
        <f>SUM(BG143:BJ143)</f>
        <v>20</v>
      </c>
      <c r="BM143" s="236">
        <v>141</v>
      </c>
      <c r="BN143" s="236">
        <v>7</v>
      </c>
      <c r="BO143" s="236">
        <v>3.5</v>
      </c>
      <c r="BP143" s="236">
        <v>0</v>
      </c>
      <c r="BQ143" s="236">
        <v>2</v>
      </c>
      <c r="BR143" s="91">
        <f>SUM(BN143:BQ143)</f>
        <v>12.5</v>
      </c>
    </row>
    <row r="144" spans="1:70">
      <c r="A144" s="234"/>
      <c r="B144" s="235">
        <v>142</v>
      </c>
      <c r="C144" s="235">
        <v>9</v>
      </c>
      <c r="D144" s="235">
        <v>8</v>
      </c>
      <c r="E144" s="235">
        <v>10</v>
      </c>
      <c r="F144" s="235"/>
      <c r="G144" s="24">
        <v>27</v>
      </c>
      <c r="I144" s="236">
        <v>142</v>
      </c>
      <c r="J144" s="241">
        <v>6.5</v>
      </c>
      <c r="K144" s="241">
        <v>3</v>
      </c>
      <c r="L144" s="241">
        <v>4.5</v>
      </c>
      <c r="M144" s="241">
        <v>8.5</v>
      </c>
      <c r="N144" s="91">
        <f>SUM(J144:M144)</f>
        <v>22.5</v>
      </c>
      <c r="P144" s="236">
        <v>142</v>
      </c>
      <c r="Q144" s="239">
        <v>10</v>
      </c>
      <c r="R144" s="239">
        <v>6</v>
      </c>
      <c r="S144" s="239">
        <v>1</v>
      </c>
      <c r="T144" s="239">
        <v>0</v>
      </c>
      <c r="U144" s="91">
        <f>SUM(Q144:T144)</f>
        <v>17</v>
      </c>
      <c r="W144" s="236">
        <v>142</v>
      </c>
      <c r="X144" s="129">
        <v>3</v>
      </c>
      <c r="Y144" s="129">
        <v>3</v>
      </c>
      <c r="Z144" s="129">
        <v>3</v>
      </c>
      <c r="AA144" s="129">
        <v>4</v>
      </c>
      <c r="AB144" s="128">
        <v>13</v>
      </c>
      <c r="AD144" s="236">
        <v>142</v>
      </c>
      <c r="AE144" s="4">
        <v>2</v>
      </c>
      <c r="AF144" s="4">
        <v>3</v>
      </c>
      <c r="AG144" s="4">
        <v>7</v>
      </c>
      <c r="AH144" s="4">
        <v>6</v>
      </c>
      <c r="AI144" s="5">
        <v>18</v>
      </c>
      <c r="AK144" s="236">
        <v>142</v>
      </c>
      <c r="AL144" s="236">
        <v>8</v>
      </c>
      <c r="AM144" s="236">
        <v>2</v>
      </c>
      <c r="AN144" s="236">
        <v>4</v>
      </c>
      <c r="AO144" s="236">
        <v>5</v>
      </c>
      <c r="AP144" s="91">
        <v>19</v>
      </c>
      <c r="AR144" s="236">
        <v>142</v>
      </c>
      <c r="AS144" s="241">
        <v>3</v>
      </c>
      <c r="AT144" s="241">
        <v>5</v>
      </c>
      <c r="AU144" s="241">
        <v>2</v>
      </c>
      <c r="AV144" s="241">
        <v>6</v>
      </c>
      <c r="AW144" s="157">
        <v>16</v>
      </c>
      <c r="AY144" s="236">
        <v>142</v>
      </c>
      <c r="AZ144" s="4">
        <v>7</v>
      </c>
      <c r="BA144" s="4">
        <v>5</v>
      </c>
      <c r="BB144" s="4">
        <v>5</v>
      </c>
      <c r="BC144" s="4">
        <v>4</v>
      </c>
      <c r="BD144" s="5">
        <v>21</v>
      </c>
      <c r="BF144" s="236">
        <v>142</v>
      </c>
      <c r="BG144" s="32">
        <v>9</v>
      </c>
      <c r="BH144" s="32">
        <v>5</v>
      </c>
      <c r="BI144" s="32">
        <v>3</v>
      </c>
      <c r="BJ144" s="32">
        <v>3</v>
      </c>
      <c r="BK144" s="91">
        <f>SUM(BG144:BJ144)</f>
        <v>20</v>
      </c>
      <c r="BM144" s="236">
        <v>142</v>
      </c>
      <c r="BN144" s="4">
        <v>1</v>
      </c>
      <c r="BO144" s="4">
        <v>2</v>
      </c>
      <c r="BP144" s="4">
        <v>8</v>
      </c>
      <c r="BQ144" s="4">
        <v>1</v>
      </c>
      <c r="BR144" s="5">
        <v>12</v>
      </c>
    </row>
    <row r="145" spans="1:70">
      <c r="A145" s="234"/>
      <c r="B145" s="235">
        <v>143</v>
      </c>
      <c r="C145" s="235">
        <v>8</v>
      </c>
      <c r="D145" s="235">
        <v>0</v>
      </c>
      <c r="E145" s="235">
        <v>9</v>
      </c>
      <c r="F145" s="235">
        <v>10</v>
      </c>
      <c r="G145" s="24">
        <v>27</v>
      </c>
      <c r="I145" s="236">
        <v>143</v>
      </c>
      <c r="J145" s="241">
        <v>10</v>
      </c>
      <c r="K145" s="241">
        <v>8.5</v>
      </c>
      <c r="L145" s="241">
        <v>0</v>
      </c>
      <c r="M145" s="241">
        <v>4</v>
      </c>
      <c r="N145" s="91">
        <f>SUM(J145:M145)</f>
        <v>22.5</v>
      </c>
      <c r="P145" s="236">
        <v>143</v>
      </c>
      <c r="Q145" s="239">
        <v>10</v>
      </c>
      <c r="R145" s="239">
        <v>0</v>
      </c>
      <c r="S145" s="239">
        <v>0</v>
      </c>
      <c r="T145" s="239">
        <v>7</v>
      </c>
      <c r="U145" s="91">
        <f>SUM(Q145:T145)</f>
        <v>17</v>
      </c>
      <c r="W145" s="236">
        <v>143</v>
      </c>
      <c r="X145" s="130">
        <v>3</v>
      </c>
      <c r="Y145" s="130">
        <v>7</v>
      </c>
      <c r="Z145" s="130">
        <v>0</v>
      </c>
      <c r="AA145" s="130">
        <v>3</v>
      </c>
      <c r="AB145" s="128">
        <v>13</v>
      </c>
      <c r="AD145" s="236">
        <v>143</v>
      </c>
      <c r="AE145" s="236">
        <v>6</v>
      </c>
      <c r="AF145" s="236">
        <v>1</v>
      </c>
      <c r="AG145" s="236">
        <v>7</v>
      </c>
      <c r="AH145" s="236">
        <v>4</v>
      </c>
      <c r="AI145" s="91">
        <v>18</v>
      </c>
      <c r="AK145" s="236">
        <v>143</v>
      </c>
      <c r="AL145" s="236">
        <v>4</v>
      </c>
      <c r="AM145" s="236">
        <v>9</v>
      </c>
      <c r="AN145" s="236">
        <v>0</v>
      </c>
      <c r="AO145" s="236">
        <v>6</v>
      </c>
      <c r="AP145" s="91">
        <v>19</v>
      </c>
      <c r="AR145" s="236">
        <v>143</v>
      </c>
      <c r="AS145" s="241">
        <v>9</v>
      </c>
      <c r="AT145" s="241">
        <v>5</v>
      </c>
      <c r="AU145" s="241">
        <v>0</v>
      </c>
      <c r="AV145" s="241">
        <v>2</v>
      </c>
      <c r="AW145" s="157">
        <v>16</v>
      </c>
      <c r="AY145" s="236">
        <v>143</v>
      </c>
      <c r="AZ145" s="242">
        <v>5</v>
      </c>
      <c r="BA145" s="242">
        <v>5</v>
      </c>
      <c r="BB145" s="242">
        <v>4</v>
      </c>
      <c r="BC145" s="242">
        <v>7</v>
      </c>
      <c r="BD145" s="91">
        <f>SUM(AZ145:BC145)</f>
        <v>21</v>
      </c>
      <c r="BF145" s="236">
        <v>143</v>
      </c>
      <c r="BG145" s="246">
        <v>4</v>
      </c>
      <c r="BH145" s="246">
        <v>1</v>
      </c>
      <c r="BI145" s="246">
        <v>5</v>
      </c>
      <c r="BJ145" s="246">
        <v>10</v>
      </c>
      <c r="BK145" s="102">
        <v>20</v>
      </c>
      <c r="BM145" s="236">
        <v>143</v>
      </c>
      <c r="BN145" s="32">
        <v>3</v>
      </c>
      <c r="BO145" s="32">
        <v>9</v>
      </c>
      <c r="BP145" s="32">
        <v>0</v>
      </c>
      <c r="BQ145" s="32">
        <v>0</v>
      </c>
      <c r="BR145" s="91">
        <f>SUM(BN145:BQ145)</f>
        <v>12</v>
      </c>
    </row>
    <row r="146" spans="1:70">
      <c r="A146" s="234"/>
      <c r="B146" s="235">
        <v>144</v>
      </c>
      <c r="C146" s="235">
        <v>9</v>
      </c>
      <c r="D146" s="235"/>
      <c r="E146" s="235">
        <v>10</v>
      </c>
      <c r="F146" s="235">
        <v>8</v>
      </c>
      <c r="G146" s="24">
        <v>27</v>
      </c>
      <c r="I146" s="236">
        <v>144</v>
      </c>
      <c r="J146" s="4">
        <v>8</v>
      </c>
      <c r="K146" s="4">
        <v>6</v>
      </c>
      <c r="L146" s="4">
        <v>2</v>
      </c>
      <c r="M146" s="4">
        <v>6</v>
      </c>
      <c r="N146" s="5">
        <v>22</v>
      </c>
      <c r="P146" s="236">
        <v>144</v>
      </c>
      <c r="Q146" s="32">
        <v>6</v>
      </c>
      <c r="R146" s="32">
        <v>0</v>
      </c>
      <c r="S146" s="32">
        <v>1</v>
      </c>
      <c r="T146" s="32">
        <v>10</v>
      </c>
      <c r="U146" s="91">
        <f>SUM(Q146:T146)</f>
        <v>17</v>
      </c>
      <c r="W146" s="236">
        <v>144</v>
      </c>
      <c r="X146" s="4">
        <v>8</v>
      </c>
      <c r="Y146" s="4">
        <v>0</v>
      </c>
      <c r="Z146" s="4">
        <v>0</v>
      </c>
      <c r="AA146" s="4">
        <v>4.5</v>
      </c>
      <c r="AB146" s="5">
        <v>12.5</v>
      </c>
      <c r="AD146" s="236">
        <v>144</v>
      </c>
      <c r="AE146" s="236">
        <v>6</v>
      </c>
      <c r="AF146" s="236">
        <v>1</v>
      </c>
      <c r="AG146" s="236">
        <v>7</v>
      </c>
      <c r="AH146" s="236">
        <v>4</v>
      </c>
      <c r="AI146" s="91">
        <v>18</v>
      </c>
      <c r="AK146" s="236">
        <v>144</v>
      </c>
      <c r="AL146" s="236">
        <v>9</v>
      </c>
      <c r="AM146" s="236">
        <v>3</v>
      </c>
      <c r="AN146" s="236">
        <v>2</v>
      </c>
      <c r="AO146" s="236">
        <v>5</v>
      </c>
      <c r="AP146" s="91">
        <v>19</v>
      </c>
      <c r="AR146" s="236">
        <v>144</v>
      </c>
      <c r="AS146" s="236">
        <v>0</v>
      </c>
      <c r="AT146" s="236">
        <v>5</v>
      </c>
      <c r="AU146" s="236">
        <v>5</v>
      </c>
      <c r="AV146" s="236">
        <v>6</v>
      </c>
      <c r="AW146" s="91">
        <f>SUM(AS146:AV146)</f>
        <v>16</v>
      </c>
      <c r="AY146" s="236">
        <v>144</v>
      </c>
      <c r="AZ146" s="32">
        <v>7</v>
      </c>
      <c r="BA146" s="32">
        <v>6</v>
      </c>
      <c r="BB146" s="32">
        <v>4</v>
      </c>
      <c r="BC146" s="32">
        <v>4</v>
      </c>
      <c r="BD146" s="91">
        <f>SUM(AZ146:BC146)</f>
        <v>21</v>
      </c>
      <c r="BF146" s="236">
        <v>144</v>
      </c>
      <c r="BG146" s="236">
        <v>7</v>
      </c>
      <c r="BH146" s="236">
        <v>4</v>
      </c>
      <c r="BI146" s="236">
        <v>7</v>
      </c>
      <c r="BJ146" s="236">
        <v>2</v>
      </c>
      <c r="BK146" s="91">
        <v>20</v>
      </c>
      <c r="BM146" s="236">
        <v>144</v>
      </c>
      <c r="BN146" s="32">
        <v>6</v>
      </c>
      <c r="BO146" s="32">
        <v>2</v>
      </c>
      <c r="BP146" s="32">
        <v>2</v>
      </c>
      <c r="BQ146" s="32">
        <v>2</v>
      </c>
      <c r="BR146" s="91">
        <f>SUM(BN146:BQ146)</f>
        <v>12</v>
      </c>
    </row>
    <row r="147" spans="1:70">
      <c r="A147" s="234"/>
      <c r="B147" s="235">
        <v>145</v>
      </c>
      <c r="C147" s="235">
        <v>9</v>
      </c>
      <c r="D147" s="235"/>
      <c r="E147" s="235">
        <v>10</v>
      </c>
      <c r="F147" s="235">
        <v>8</v>
      </c>
      <c r="G147" s="24">
        <v>27</v>
      </c>
      <c r="I147" s="236">
        <v>145</v>
      </c>
      <c r="J147" s="239">
        <v>10</v>
      </c>
      <c r="K147" s="239">
        <v>8</v>
      </c>
      <c r="L147" s="239">
        <v>0</v>
      </c>
      <c r="M147" s="239">
        <v>4</v>
      </c>
      <c r="N147" s="91">
        <f>SUM(J147:M147)</f>
        <v>22</v>
      </c>
      <c r="P147" s="236">
        <v>145</v>
      </c>
      <c r="Q147" s="32">
        <v>8</v>
      </c>
      <c r="R147" s="32">
        <v>0</v>
      </c>
      <c r="S147" s="32">
        <v>6</v>
      </c>
      <c r="T147" s="32">
        <v>3</v>
      </c>
      <c r="U147" s="91">
        <f>SUM(Q147:T147)</f>
        <v>17</v>
      </c>
      <c r="W147" s="236">
        <v>145</v>
      </c>
      <c r="X147" s="130">
        <v>0</v>
      </c>
      <c r="Y147" s="130">
        <v>7.5</v>
      </c>
      <c r="Z147" s="130">
        <v>0</v>
      </c>
      <c r="AA147" s="130">
        <v>5</v>
      </c>
      <c r="AB147" s="128">
        <v>12.5</v>
      </c>
      <c r="AD147" s="236">
        <v>145</v>
      </c>
      <c r="AE147" s="238">
        <v>0</v>
      </c>
      <c r="AF147" s="238">
        <v>1</v>
      </c>
      <c r="AG147" s="238">
        <v>7</v>
      </c>
      <c r="AH147" s="238">
        <v>10</v>
      </c>
      <c r="AI147" s="162">
        <v>18</v>
      </c>
      <c r="AK147" s="236">
        <v>145</v>
      </c>
      <c r="AL147" s="236">
        <v>10</v>
      </c>
      <c r="AM147" s="236">
        <v>0</v>
      </c>
      <c r="AN147" s="236">
        <v>4</v>
      </c>
      <c r="AO147" s="236">
        <v>5</v>
      </c>
      <c r="AP147" s="91">
        <v>19</v>
      </c>
      <c r="AR147" s="236">
        <v>145</v>
      </c>
      <c r="AS147" s="32">
        <v>2</v>
      </c>
      <c r="AT147" s="32">
        <v>5</v>
      </c>
      <c r="AU147" s="32">
        <v>3.5</v>
      </c>
      <c r="AV147" s="32">
        <v>5</v>
      </c>
      <c r="AW147" s="91">
        <f>SUM(AS147:AV147)</f>
        <v>15.5</v>
      </c>
      <c r="AY147" s="236">
        <v>145</v>
      </c>
      <c r="AZ147" s="133">
        <v>5</v>
      </c>
      <c r="BA147" s="133">
        <v>7</v>
      </c>
      <c r="BB147" s="133">
        <v>5</v>
      </c>
      <c r="BC147" s="133">
        <v>4</v>
      </c>
      <c r="BD147" s="187">
        <f>SUM(AZ147:BC147)</f>
        <v>21</v>
      </c>
      <c r="BF147" s="236">
        <v>145</v>
      </c>
      <c r="BG147" s="4">
        <v>6</v>
      </c>
      <c r="BH147" s="4">
        <v>6</v>
      </c>
      <c r="BI147" s="4">
        <v>5</v>
      </c>
      <c r="BJ147" s="4">
        <v>2</v>
      </c>
      <c r="BK147" s="5">
        <v>19</v>
      </c>
      <c r="BM147" s="236">
        <v>145</v>
      </c>
      <c r="BN147" s="236">
        <v>3.5</v>
      </c>
      <c r="BO147" s="236">
        <v>5.5</v>
      </c>
      <c r="BP147" s="236">
        <v>2</v>
      </c>
      <c r="BQ147" s="236">
        <v>1</v>
      </c>
      <c r="BR147" s="91">
        <f>SUM(BN147:BQ147)</f>
        <v>12</v>
      </c>
    </row>
    <row r="148" spans="1:70">
      <c r="A148" s="234"/>
      <c r="B148" s="235">
        <v>146</v>
      </c>
      <c r="C148" s="235">
        <v>8</v>
      </c>
      <c r="D148" s="235">
        <v>5</v>
      </c>
      <c r="E148" s="235">
        <v>7</v>
      </c>
      <c r="F148" s="235">
        <v>6.5</v>
      </c>
      <c r="G148" s="24">
        <v>26.5</v>
      </c>
      <c r="I148" s="236">
        <v>146</v>
      </c>
      <c r="J148" s="237">
        <v>8</v>
      </c>
      <c r="K148" s="237">
        <v>7</v>
      </c>
      <c r="L148" s="237">
        <v>3</v>
      </c>
      <c r="M148" s="237">
        <v>4</v>
      </c>
      <c r="N148" s="99">
        <v>22</v>
      </c>
      <c r="P148" s="236">
        <v>146</v>
      </c>
      <c r="Q148" s="121">
        <v>9</v>
      </c>
      <c r="R148" s="121">
        <v>0</v>
      </c>
      <c r="S148" s="121">
        <v>0</v>
      </c>
      <c r="T148" s="121">
        <v>8</v>
      </c>
      <c r="U148" s="122">
        <v>17</v>
      </c>
      <c r="W148" s="236">
        <v>146</v>
      </c>
      <c r="X148" s="130">
        <v>2</v>
      </c>
      <c r="Y148" s="130">
        <v>2.5</v>
      </c>
      <c r="Z148" s="130">
        <v>2.5</v>
      </c>
      <c r="AA148" s="130">
        <v>5.5</v>
      </c>
      <c r="AB148" s="128">
        <v>12.5</v>
      </c>
      <c r="AD148" s="236">
        <v>146</v>
      </c>
      <c r="AE148" s="238"/>
      <c r="AF148" s="238"/>
      <c r="AG148" s="238">
        <v>10</v>
      </c>
      <c r="AH148" s="238">
        <v>8</v>
      </c>
      <c r="AI148" s="162">
        <v>18</v>
      </c>
      <c r="AK148" s="236">
        <v>146</v>
      </c>
      <c r="AL148" s="236">
        <v>7</v>
      </c>
      <c r="AM148" s="236">
        <v>2</v>
      </c>
      <c r="AN148" s="236">
        <v>0</v>
      </c>
      <c r="AO148" s="236">
        <v>10</v>
      </c>
      <c r="AP148" s="91">
        <v>19</v>
      </c>
      <c r="AR148" s="236">
        <v>146</v>
      </c>
      <c r="AS148" s="4">
        <v>4</v>
      </c>
      <c r="AT148" s="4">
        <v>4</v>
      </c>
      <c r="AU148" s="4">
        <v>2</v>
      </c>
      <c r="AV148" s="4">
        <v>5</v>
      </c>
      <c r="AW148" s="5">
        <v>15</v>
      </c>
      <c r="AY148" s="236">
        <v>146</v>
      </c>
      <c r="AZ148" s="236">
        <v>8</v>
      </c>
      <c r="BA148" s="236">
        <v>6</v>
      </c>
      <c r="BB148" s="236">
        <v>2</v>
      </c>
      <c r="BC148" s="236">
        <v>5</v>
      </c>
      <c r="BD148" s="91">
        <v>21</v>
      </c>
      <c r="BF148" s="236">
        <v>146</v>
      </c>
      <c r="BG148" s="4">
        <v>4</v>
      </c>
      <c r="BH148" s="4">
        <v>8</v>
      </c>
      <c r="BI148" s="4">
        <v>5</v>
      </c>
      <c r="BJ148" s="4">
        <v>2</v>
      </c>
      <c r="BK148" s="5">
        <v>19</v>
      </c>
      <c r="BM148" s="236">
        <v>146</v>
      </c>
      <c r="BN148" s="236">
        <v>7.5</v>
      </c>
      <c r="BO148" s="236">
        <v>2.5</v>
      </c>
      <c r="BP148" s="236">
        <v>0</v>
      </c>
      <c r="BQ148" s="236">
        <v>2</v>
      </c>
      <c r="BR148" s="91">
        <f>SUM(BN148:BQ148)</f>
        <v>12</v>
      </c>
    </row>
    <row r="149" spans="1:70">
      <c r="A149" s="234"/>
      <c r="B149" s="235">
        <v>147</v>
      </c>
      <c r="C149" s="235">
        <v>8</v>
      </c>
      <c r="D149" s="235">
        <v>6</v>
      </c>
      <c r="E149" s="235">
        <v>6</v>
      </c>
      <c r="F149" s="235">
        <v>6</v>
      </c>
      <c r="G149" s="24">
        <v>26</v>
      </c>
      <c r="I149" s="236">
        <v>147</v>
      </c>
      <c r="J149" s="236">
        <v>8</v>
      </c>
      <c r="K149" s="236">
        <v>6</v>
      </c>
      <c r="L149" s="236">
        <v>1</v>
      </c>
      <c r="M149" s="236">
        <v>7</v>
      </c>
      <c r="N149" s="91">
        <v>22</v>
      </c>
      <c r="P149" s="236">
        <v>147</v>
      </c>
      <c r="Q149" s="121">
        <v>2</v>
      </c>
      <c r="R149" s="121">
        <v>10</v>
      </c>
      <c r="S149" s="121">
        <v>1</v>
      </c>
      <c r="T149" s="121">
        <v>4</v>
      </c>
      <c r="U149" s="122">
        <v>17</v>
      </c>
      <c r="W149" s="236">
        <v>147</v>
      </c>
      <c r="X149" s="4">
        <v>8</v>
      </c>
      <c r="Y149" s="4">
        <v>0</v>
      </c>
      <c r="Z149" s="4">
        <v>0</v>
      </c>
      <c r="AA149" s="4">
        <v>4</v>
      </c>
      <c r="AB149" s="5">
        <v>12</v>
      </c>
      <c r="AD149" s="236">
        <v>147</v>
      </c>
      <c r="AE149" s="236">
        <v>5</v>
      </c>
      <c r="AF149" s="236">
        <v>0.5</v>
      </c>
      <c r="AG149" s="236">
        <v>5</v>
      </c>
      <c r="AH149" s="236">
        <v>7</v>
      </c>
      <c r="AI149" s="91">
        <f>SUM(AE149:AH149)</f>
        <v>17.5</v>
      </c>
      <c r="AK149" s="236">
        <v>147</v>
      </c>
      <c r="AL149" s="240">
        <v>6</v>
      </c>
      <c r="AM149" s="240">
        <v>5</v>
      </c>
      <c r="AN149" s="240">
        <v>4</v>
      </c>
      <c r="AO149" s="240">
        <v>4</v>
      </c>
      <c r="AP149" s="163">
        <v>19</v>
      </c>
      <c r="AR149" s="236">
        <v>147</v>
      </c>
      <c r="AS149" s="4">
        <v>6</v>
      </c>
      <c r="AT149" s="4">
        <v>5</v>
      </c>
      <c r="AU149" s="4">
        <v>0</v>
      </c>
      <c r="AV149" s="4">
        <v>4</v>
      </c>
      <c r="AW149" s="5">
        <v>15</v>
      </c>
      <c r="AY149" s="236">
        <v>147</v>
      </c>
      <c r="AZ149" s="142">
        <v>7</v>
      </c>
      <c r="BA149" s="142">
        <v>1</v>
      </c>
      <c r="BB149" s="142">
        <v>7</v>
      </c>
      <c r="BC149" s="142">
        <v>6</v>
      </c>
      <c r="BD149" s="166">
        <v>21</v>
      </c>
      <c r="BF149" s="236">
        <v>147</v>
      </c>
      <c r="BG149" s="236">
        <v>8</v>
      </c>
      <c r="BH149" s="236">
        <v>7</v>
      </c>
      <c r="BI149" s="236">
        <v>4</v>
      </c>
      <c r="BJ149" s="236">
        <v>0</v>
      </c>
      <c r="BK149" s="91">
        <f>SUM(BG149:BJ149)</f>
        <v>19</v>
      </c>
      <c r="BM149" s="236">
        <v>147</v>
      </c>
      <c r="BN149" s="240">
        <v>1</v>
      </c>
      <c r="BO149" s="240">
        <v>8</v>
      </c>
      <c r="BP149" s="240"/>
      <c r="BQ149" s="240">
        <v>3</v>
      </c>
      <c r="BR149" s="163">
        <v>12</v>
      </c>
    </row>
    <row r="150" spans="1:70">
      <c r="A150" s="234"/>
      <c r="B150" s="235">
        <v>148</v>
      </c>
      <c r="C150" s="235">
        <v>2</v>
      </c>
      <c r="D150" s="235">
        <v>8</v>
      </c>
      <c r="E150" s="235">
        <v>10</v>
      </c>
      <c r="F150" s="235">
        <v>6</v>
      </c>
      <c r="G150" s="24">
        <v>26</v>
      </c>
      <c r="I150" s="236">
        <v>148</v>
      </c>
      <c r="J150" s="236">
        <v>10</v>
      </c>
      <c r="K150" s="236">
        <v>5</v>
      </c>
      <c r="L150" s="236">
        <v>2</v>
      </c>
      <c r="M150" s="236">
        <v>5</v>
      </c>
      <c r="N150" s="91">
        <v>22</v>
      </c>
      <c r="P150" s="236">
        <v>148</v>
      </c>
      <c r="Q150" s="126">
        <v>9</v>
      </c>
      <c r="R150" s="126">
        <v>8</v>
      </c>
      <c r="S150" s="126">
        <v>0</v>
      </c>
      <c r="T150" s="126">
        <v>0</v>
      </c>
      <c r="U150" s="125">
        <v>17</v>
      </c>
      <c r="W150" s="236">
        <v>148</v>
      </c>
      <c r="X150" s="4">
        <v>8</v>
      </c>
      <c r="Y150" s="4">
        <v>2</v>
      </c>
      <c r="Z150" s="4">
        <v>0</v>
      </c>
      <c r="AA150" s="4">
        <v>2</v>
      </c>
      <c r="AB150" s="5">
        <v>12</v>
      </c>
      <c r="AD150" s="236">
        <v>148</v>
      </c>
      <c r="AE150" s="4">
        <v>5</v>
      </c>
      <c r="AF150" s="4">
        <v>1</v>
      </c>
      <c r="AG150" s="4">
        <v>5</v>
      </c>
      <c r="AH150" s="4">
        <v>6</v>
      </c>
      <c r="AI150" s="5">
        <v>17</v>
      </c>
      <c r="AK150" s="236">
        <v>148</v>
      </c>
      <c r="AL150" s="236">
        <v>10</v>
      </c>
      <c r="AM150" s="236">
        <v>2</v>
      </c>
      <c r="AN150" s="236">
        <v>3</v>
      </c>
      <c r="AO150" s="236">
        <v>4</v>
      </c>
      <c r="AP150" s="91">
        <f>SUM(AL150:AO150)</f>
        <v>19</v>
      </c>
      <c r="AR150" s="236">
        <v>148</v>
      </c>
      <c r="AS150" s="242">
        <v>5</v>
      </c>
      <c r="AT150" s="242">
        <v>6</v>
      </c>
      <c r="AU150" s="242">
        <v>2</v>
      </c>
      <c r="AV150" s="242">
        <v>2</v>
      </c>
      <c r="AW150" s="91">
        <f t="shared" ref="AW150:AW156" si="9">SUM(AS150:AV150)</f>
        <v>15</v>
      </c>
      <c r="AY150" s="236">
        <v>148</v>
      </c>
      <c r="AZ150" s="236">
        <v>10</v>
      </c>
      <c r="BA150" s="236">
        <v>5</v>
      </c>
      <c r="BB150" s="236">
        <v>4</v>
      </c>
      <c r="BC150" s="236">
        <v>2</v>
      </c>
      <c r="BD150" s="91">
        <v>21</v>
      </c>
      <c r="BF150" s="236">
        <v>148</v>
      </c>
      <c r="BG150" s="246">
        <v>6</v>
      </c>
      <c r="BH150" s="246">
        <v>10</v>
      </c>
      <c r="BI150" s="246">
        <v>2</v>
      </c>
      <c r="BJ150" s="246">
        <v>1</v>
      </c>
      <c r="BK150" s="102">
        <v>19</v>
      </c>
      <c r="BM150" s="236">
        <v>148</v>
      </c>
      <c r="BN150" s="244">
        <v>4</v>
      </c>
      <c r="BO150" s="244">
        <v>5</v>
      </c>
      <c r="BP150" s="244">
        <v>0</v>
      </c>
      <c r="BQ150" s="244">
        <v>3</v>
      </c>
      <c r="BR150" s="164">
        <v>12</v>
      </c>
    </row>
    <row r="151" spans="1:70">
      <c r="A151" s="234"/>
      <c r="B151" s="235">
        <v>149</v>
      </c>
      <c r="C151" s="235">
        <v>7</v>
      </c>
      <c r="D151" s="235">
        <v>2</v>
      </c>
      <c r="E151" s="235">
        <v>8</v>
      </c>
      <c r="F151" s="235">
        <v>9</v>
      </c>
      <c r="G151" s="24">
        <v>26</v>
      </c>
      <c r="I151" s="236">
        <v>149</v>
      </c>
      <c r="J151" s="236">
        <v>6</v>
      </c>
      <c r="K151" s="236">
        <v>5</v>
      </c>
      <c r="L151" s="236">
        <v>5</v>
      </c>
      <c r="M151" s="236">
        <v>6</v>
      </c>
      <c r="N151" s="91">
        <v>22</v>
      </c>
      <c r="P151" s="236">
        <v>149</v>
      </c>
      <c r="Q151" s="241">
        <v>7</v>
      </c>
      <c r="R151" s="241">
        <v>0</v>
      </c>
      <c r="S151" s="241">
        <v>0</v>
      </c>
      <c r="T151" s="241">
        <v>10</v>
      </c>
      <c r="U151" s="157">
        <v>17</v>
      </c>
      <c r="W151" s="236">
        <v>149</v>
      </c>
      <c r="X151" s="242">
        <v>7</v>
      </c>
      <c r="Y151" s="242">
        <v>1</v>
      </c>
      <c r="Z151" s="242">
        <v>0</v>
      </c>
      <c r="AA151" s="242">
        <v>4</v>
      </c>
      <c r="AB151" s="91">
        <f>SUM(X151:AA151)</f>
        <v>12</v>
      </c>
      <c r="AD151" s="236">
        <v>149</v>
      </c>
      <c r="AE151" s="4">
        <v>2</v>
      </c>
      <c r="AF151" s="4">
        <v>0</v>
      </c>
      <c r="AG151" s="4">
        <v>10</v>
      </c>
      <c r="AH151" s="4">
        <v>5</v>
      </c>
      <c r="AI151" s="5">
        <v>17</v>
      </c>
      <c r="AK151" s="236">
        <v>149</v>
      </c>
      <c r="AL151" s="236">
        <v>6</v>
      </c>
      <c r="AM151" s="236">
        <v>5</v>
      </c>
      <c r="AN151" s="236">
        <v>2</v>
      </c>
      <c r="AO151" s="236">
        <v>6</v>
      </c>
      <c r="AP151" s="91">
        <f>SUM(AL151:AO151)</f>
        <v>19</v>
      </c>
      <c r="AR151" s="236">
        <v>149</v>
      </c>
      <c r="AS151" s="242">
        <v>5</v>
      </c>
      <c r="AT151" s="242">
        <v>6</v>
      </c>
      <c r="AU151" s="242">
        <v>0</v>
      </c>
      <c r="AV151" s="242">
        <v>4</v>
      </c>
      <c r="AW151" s="91">
        <f t="shared" si="9"/>
        <v>15</v>
      </c>
      <c r="AY151" s="236">
        <v>149</v>
      </c>
      <c r="AZ151" s="235">
        <v>7</v>
      </c>
      <c r="BA151" s="235">
        <v>5</v>
      </c>
      <c r="BB151" s="235">
        <v>2</v>
      </c>
      <c r="BC151" s="235">
        <v>7</v>
      </c>
      <c r="BD151" s="24">
        <f>SUM(AZ151:BC151)</f>
        <v>21</v>
      </c>
      <c r="BF151" s="236">
        <v>149</v>
      </c>
      <c r="BG151" s="236">
        <v>8</v>
      </c>
      <c r="BH151" s="236">
        <v>6</v>
      </c>
      <c r="BI151" s="236">
        <v>5</v>
      </c>
      <c r="BJ151" s="236">
        <v>0</v>
      </c>
      <c r="BK151" s="91">
        <v>19</v>
      </c>
      <c r="BM151" s="236">
        <v>149</v>
      </c>
      <c r="BN151" s="244">
        <v>3</v>
      </c>
      <c r="BO151" s="244">
        <v>5</v>
      </c>
      <c r="BP151" s="244">
        <v>3</v>
      </c>
      <c r="BQ151" s="244">
        <v>1</v>
      </c>
      <c r="BR151" s="164">
        <v>12</v>
      </c>
    </row>
    <row r="152" spans="1:70">
      <c r="A152" s="234"/>
      <c r="B152" s="235">
        <v>150</v>
      </c>
      <c r="C152" s="235">
        <v>7</v>
      </c>
      <c r="D152" s="235">
        <v>2</v>
      </c>
      <c r="E152" s="235">
        <v>8</v>
      </c>
      <c r="F152" s="235">
        <v>9</v>
      </c>
      <c r="G152" s="24">
        <v>26</v>
      </c>
      <c r="I152" s="236">
        <v>150</v>
      </c>
      <c r="J152" s="241">
        <v>5</v>
      </c>
      <c r="K152" s="241">
        <v>9.5</v>
      </c>
      <c r="L152" s="241">
        <v>0</v>
      </c>
      <c r="M152" s="241">
        <v>7.5</v>
      </c>
      <c r="N152" s="157">
        <v>22</v>
      </c>
      <c r="P152" s="236">
        <v>150</v>
      </c>
      <c r="Q152" s="236">
        <v>10</v>
      </c>
      <c r="R152" s="236">
        <v>0</v>
      </c>
      <c r="S152" s="236">
        <v>0</v>
      </c>
      <c r="T152" s="236">
        <v>7</v>
      </c>
      <c r="U152" s="91">
        <f>SUM(Q152:T152)</f>
        <v>17</v>
      </c>
      <c r="W152" s="236">
        <v>150</v>
      </c>
      <c r="X152" s="237">
        <v>8</v>
      </c>
      <c r="Y152" s="237">
        <v>0</v>
      </c>
      <c r="Z152" s="237">
        <v>0</v>
      </c>
      <c r="AA152" s="237">
        <v>4</v>
      </c>
      <c r="AB152" s="99">
        <v>12</v>
      </c>
      <c r="AD152" s="236">
        <v>150</v>
      </c>
      <c r="AE152" s="242">
        <v>1</v>
      </c>
      <c r="AF152" s="242">
        <v>1</v>
      </c>
      <c r="AG152" s="242">
        <v>7</v>
      </c>
      <c r="AH152" s="242">
        <v>8</v>
      </c>
      <c r="AI152" s="91">
        <f>SUM(AE152:AH152)</f>
        <v>17</v>
      </c>
      <c r="AK152" s="236">
        <v>150</v>
      </c>
      <c r="AL152" s="236">
        <v>9</v>
      </c>
      <c r="AM152" s="236">
        <v>1</v>
      </c>
      <c r="AN152" s="236">
        <v>3</v>
      </c>
      <c r="AO152" s="236">
        <v>6</v>
      </c>
      <c r="AP152" s="91">
        <f>SUM(AL152:AO152)</f>
        <v>19</v>
      </c>
      <c r="AR152" s="236">
        <v>150</v>
      </c>
      <c r="AS152" s="242">
        <v>0</v>
      </c>
      <c r="AT152" s="242">
        <v>6</v>
      </c>
      <c r="AU152" s="242">
        <v>5</v>
      </c>
      <c r="AV152" s="242">
        <v>4</v>
      </c>
      <c r="AW152" s="91">
        <f t="shared" si="9"/>
        <v>15</v>
      </c>
      <c r="AY152" s="236">
        <v>150</v>
      </c>
      <c r="AZ152" s="235">
        <v>4</v>
      </c>
      <c r="BA152" s="235">
        <v>6</v>
      </c>
      <c r="BB152" s="235">
        <v>3</v>
      </c>
      <c r="BC152" s="235">
        <v>8</v>
      </c>
      <c r="BD152" s="24">
        <f>SUM(AZ152:BC152)</f>
        <v>21</v>
      </c>
      <c r="BF152" s="236">
        <v>150</v>
      </c>
      <c r="BG152" s="236">
        <v>7</v>
      </c>
      <c r="BH152" s="236">
        <v>5</v>
      </c>
      <c r="BI152" s="236">
        <v>6</v>
      </c>
      <c r="BJ152" s="236">
        <v>1</v>
      </c>
      <c r="BK152" s="91">
        <v>19</v>
      </c>
      <c r="BM152" s="236">
        <v>150</v>
      </c>
      <c r="BN152" s="4">
        <v>3</v>
      </c>
      <c r="BO152" s="4">
        <v>3.5</v>
      </c>
      <c r="BP152" s="4">
        <v>0</v>
      </c>
      <c r="BQ152" s="4">
        <v>5</v>
      </c>
      <c r="BR152" s="5">
        <v>11.5</v>
      </c>
    </row>
    <row r="153" spans="1:70">
      <c r="A153" s="234"/>
      <c r="B153" s="235">
        <v>151</v>
      </c>
      <c r="C153" s="235">
        <v>8</v>
      </c>
      <c r="D153" s="235">
        <v>4</v>
      </c>
      <c r="E153" s="235">
        <v>9</v>
      </c>
      <c r="F153" s="235">
        <v>5</v>
      </c>
      <c r="G153" s="24">
        <v>26</v>
      </c>
      <c r="I153" s="236">
        <v>151</v>
      </c>
      <c r="J153" s="236">
        <v>8.5</v>
      </c>
      <c r="K153" s="236">
        <v>6</v>
      </c>
      <c r="L153" s="236">
        <v>2</v>
      </c>
      <c r="M153" s="236">
        <v>5</v>
      </c>
      <c r="N153" s="91">
        <v>21.5</v>
      </c>
      <c r="P153" s="236">
        <v>151</v>
      </c>
      <c r="Q153" s="4">
        <v>7</v>
      </c>
      <c r="R153" s="4">
        <v>2</v>
      </c>
      <c r="S153" s="4">
        <v>0</v>
      </c>
      <c r="T153" s="4">
        <v>7</v>
      </c>
      <c r="U153" s="5">
        <v>16</v>
      </c>
      <c r="W153" s="236">
        <v>151</v>
      </c>
      <c r="X153" s="237">
        <v>10</v>
      </c>
      <c r="Y153" s="237">
        <v>2</v>
      </c>
      <c r="Z153" s="237">
        <v>0</v>
      </c>
      <c r="AA153" s="237">
        <v>0</v>
      </c>
      <c r="AB153" s="99">
        <v>12</v>
      </c>
      <c r="AD153" s="236">
        <v>151</v>
      </c>
      <c r="AE153" s="32">
        <v>4</v>
      </c>
      <c r="AF153" s="32">
        <v>1</v>
      </c>
      <c r="AG153" s="32">
        <v>7</v>
      </c>
      <c r="AH153" s="32">
        <v>5</v>
      </c>
      <c r="AI153" s="91">
        <f>SUM(AE153:AH153)</f>
        <v>17</v>
      </c>
      <c r="AK153" s="236">
        <v>151</v>
      </c>
      <c r="AL153" s="236">
        <v>3</v>
      </c>
      <c r="AM153" s="236">
        <v>8</v>
      </c>
      <c r="AN153" s="236">
        <v>2</v>
      </c>
      <c r="AO153" s="236">
        <v>6</v>
      </c>
      <c r="AP153" s="91">
        <f>SUM(AL153:AO153)</f>
        <v>19</v>
      </c>
      <c r="AR153" s="236">
        <v>151</v>
      </c>
      <c r="AS153" s="242">
        <v>3</v>
      </c>
      <c r="AT153" s="242">
        <v>6</v>
      </c>
      <c r="AU153" s="242">
        <v>0</v>
      </c>
      <c r="AV153" s="242">
        <v>6</v>
      </c>
      <c r="AW153" s="91">
        <f t="shared" si="9"/>
        <v>15</v>
      </c>
      <c r="AY153" s="236">
        <v>151</v>
      </c>
      <c r="AZ153" s="235">
        <v>7</v>
      </c>
      <c r="BA153" s="235">
        <v>3</v>
      </c>
      <c r="BB153" s="235">
        <v>5</v>
      </c>
      <c r="BC153" s="235">
        <v>6</v>
      </c>
      <c r="BD153" s="24">
        <f>SUM(AZ153:BC153)</f>
        <v>21</v>
      </c>
      <c r="BF153" s="236">
        <v>151</v>
      </c>
      <c r="BG153" s="236">
        <v>7.5</v>
      </c>
      <c r="BH153" s="236">
        <v>7.5</v>
      </c>
      <c r="BI153" s="236">
        <v>3</v>
      </c>
      <c r="BJ153" s="236">
        <v>1</v>
      </c>
      <c r="BK153" s="91">
        <v>19</v>
      </c>
      <c r="BM153" s="236">
        <v>151</v>
      </c>
      <c r="BN153" s="236">
        <v>4</v>
      </c>
      <c r="BO153" s="236">
        <v>3.5</v>
      </c>
      <c r="BP153" s="236">
        <v>1</v>
      </c>
      <c r="BQ153" s="236">
        <v>3</v>
      </c>
      <c r="BR153" s="91">
        <f>SUM(BN153:BQ153)</f>
        <v>11.5</v>
      </c>
    </row>
    <row r="154" spans="1:70">
      <c r="A154" s="234"/>
      <c r="B154" s="235">
        <v>152</v>
      </c>
      <c r="C154" s="235">
        <v>10</v>
      </c>
      <c r="D154" s="235">
        <v>1</v>
      </c>
      <c r="E154" s="235">
        <v>10</v>
      </c>
      <c r="F154" s="235">
        <v>5</v>
      </c>
      <c r="G154" s="24">
        <v>26</v>
      </c>
      <c r="I154" s="236">
        <v>152</v>
      </c>
      <c r="J154" s="236">
        <v>4</v>
      </c>
      <c r="K154" s="236">
        <v>7</v>
      </c>
      <c r="L154" s="236">
        <v>1</v>
      </c>
      <c r="M154" s="236">
        <v>9</v>
      </c>
      <c r="N154" s="91">
        <v>21</v>
      </c>
      <c r="P154" s="236">
        <v>152</v>
      </c>
      <c r="Q154" s="32">
        <v>10</v>
      </c>
      <c r="R154" s="32">
        <v>0</v>
      </c>
      <c r="S154" s="32">
        <v>0</v>
      </c>
      <c r="T154" s="32">
        <v>6</v>
      </c>
      <c r="U154" s="91">
        <f>SUM(Q154:T154)</f>
        <v>16</v>
      </c>
      <c r="W154" s="236">
        <v>152</v>
      </c>
      <c r="X154" s="121">
        <v>9.5</v>
      </c>
      <c r="Y154" s="121">
        <v>0</v>
      </c>
      <c r="Z154" s="121">
        <v>0</v>
      </c>
      <c r="AA154" s="121">
        <v>2</v>
      </c>
      <c r="AB154" s="122">
        <v>11.5</v>
      </c>
      <c r="AD154" s="236">
        <v>152</v>
      </c>
      <c r="AE154" s="245">
        <v>1</v>
      </c>
      <c r="AF154" s="245">
        <v>1</v>
      </c>
      <c r="AG154" s="245">
        <v>7</v>
      </c>
      <c r="AH154" s="245">
        <v>8</v>
      </c>
      <c r="AI154" s="103">
        <v>17</v>
      </c>
      <c r="AK154" s="236">
        <v>152</v>
      </c>
      <c r="AL154" s="236">
        <v>7</v>
      </c>
      <c r="AM154" s="236">
        <v>3.5</v>
      </c>
      <c r="AN154" s="236">
        <v>2</v>
      </c>
      <c r="AO154" s="236">
        <v>6</v>
      </c>
      <c r="AP154" s="91">
        <v>18.5</v>
      </c>
      <c r="AR154" s="236">
        <v>152</v>
      </c>
      <c r="AS154" s="242">
        <v>7</v>
      </c>
      <c r="AT154" s="242">
        <v>6</v>
      </c>
      <c r="AU154" s="242">
        <v>0</v>
      </c>
      <c r="AV154" s="242">
        <v>2</v>
      </c>
      <c r="AW154" s="91">
        <f t="shared" si="9"/>
        <v>15</v>
      </c>
      <c r="AY154" s="236">
        <v>152</v>
      </c>
      <c r="AZ154" s="4">
        <v>7</v>
      </c>
      <c r="BA154" s="4">
        <v>6</v>
      </c>
      <c r="BB154" s="4">
        <v>2</v>
      </c>
      <c r="BC154" s="4">
        <v>5</v>
      </c>
      <c r="BD154" s="5">
        <v>20</v>
      </c>
      <c r="BF154" s="236">
        <v>152</v>
      </c>
      <c r="BG154" s="238">
        <v>7</v>
      </c>
      <c r="BH154" s="238">
        <v>6</v>
      </c>
      <c r="BI154" s="238">
        <v>5</v>
      </c>
      <c r="BJ154" s="238">
        <v>1</v>
      </c>
      <c r="BK154" s="162">
        <v>19</v>
      </c>
      <c r="BM154" s="236">
        <v>152</v>
      </c>
      <c r="BN154" s="236">
        <v>6.5</v>
      </c>
      <c r="BO154" s="236">
        <v>4</v>
      </c>
      <c r="BP154" s="236">
        <v>0</v>
      </c>
      <c r="BQ154" s="236">
        <v>1</v>
      </c>
      <c r="BR154" s="91">
        <f>SUM(BN154:BQ154)</f>
        <v>11.5</v>
      </c>
    </row>
    <row r="155" spans="1:70">
      <c r="A155" s="234"/>
      <c r="B155" s="235">
        <v>153</v>
      </c>
      <c r="C155" s="235">
        <v>8</v>
      </c>
      <c r="D155" s="235">
        <v>8</v>
      </c>
      <c r="E155" s="235">
        <v>3</v>
      </c>
      <c r="F155" s="235">
        <v>6.5</v>
      </c>
      <c r="G155" s="24">
        <v>25.5</v>
      </c>
      <c r="I155" s="236">
        <v>153</v>
      </c>
      <c r="J155" s="4">
        <v>3.5</v>
      </c>
      <c r="K155" s="4">
        <v>6</v>
      </c>
      <c r="L155" s="4">
        <v>2</v>
      </c>
      <c r="M155" s="4">
        <v>9</v>
      </c>
      <c r="N155" s="5">
        <v>20.5</v>
      </c>
      <c r="P155" s="236">
        <v>153</v>
      </c>
      <c r="Q155" s="237">
        <v>10</v>
      </c>
      <c r="R155" s="237">
        <v>0</v>
      </c>
      <c r="S155" s="237">
        <v>6</v>
      </c>
      <c r="T155" s="237">
        <v>0</v>
      </c>
      <c r="U155" s="99">
        <v>16</v>
      </c>
      <c r="W155" s="236">
        <v>153</v>
      </c>
      <c r="X155" s="121">
        <v>7</v>
      </c>
      <c r="Y155" s="121">
        <v>0.5</v>
      </c>
      <c r="Z155" s="121">
        <v>0</v>
      </c>
      <c r="AA155" s="121">
        <v>4</v>
      </c>
      <c r="AB155" s="122">
        <v>11.5</v>
      </c>
      <c r="AD155" s="236">
        <v>153</v>
      </c>
      <c r="AE155" s="121">
        <v>1</v>
      </c>
      <c r="AF155" s="121">
        <v>2</v>
      </c>
      <c r="AG155" s="121">
        <v>8</v>
      </c>
      <c r="AH155" s="121">
        <v>6</v>
      </c>
      <c r="AI155" s="122">
        <v>17</v>
      </c>
      <c r="AK155" s="236">
        <v>153</v>
      </c>
      <c r="AL155" s="235">
        <v>8</v>
      </c>
      <c r="AM155" s="235">
        <v>2.5</v>
      </c>
      <c r="AN155" s="235">
        <v>1</v>
      </c>
      <c r="AO155" s="235">
        <v>7</v>
      </c>
      <c r="AP155" s="24">
        <v>18.5</v>
      </c>
      <c r="AR155" s="236">
        <v>153</v>
      </c>
      <c r="AS155" s="242">
        <v>5</v>
      </c>
      <c r="AT155" s="242">
        <v>6</v>
      </c>
      <c r="AU155" s="242">
        <v>4</v>
      </c>
      <c r="AV155" s="242">
        <v>0</v>
      </c>
      <c r="AW155" s="91">
        <f t="shared" si="9"/>
        <v>15</v>
      </c>
      <c r="AY155" s="236">
        <v>153</v>
      </c>
      <c r="AZ155" s="242">
        <v>5</v>
      </c>
      <c r="BA155" s="242">
        <v>5</v>
      </c>
      <c r="BB155" s="242">
        <v>4</v>
      </c>
      <c r="BC155" s="242">
        <v>6</v>
      </c>
      <c r="BD155" s="91">
        <f>SUM(AZ155:BC155)</f>
        <v>20</v>
      </c>
      <c r="BF155" s="236">
        <v>153</v>
      </c>
      <c r="BG155" s="149">
        <v>9</v>
      </c>
      <c r="BH155" s="149">
        <v>4</v>
      </c>
      <c r="BI155" s="149">
        <v>2</v>
      </c>
      <c r="BJ155" s="149">
        <v>4</v>
      </c>
      <c r="BK155" s="167">
        <v>19</v>
      </c>
      <c r="BM155" s="236">
        <v>153</v>
      </c>
      <c r="BN155" s="236">
        <v>2</v>
      </c>
      <c r="BO155" s="236">
        <v>4</v>
      </c>
      <c r="BP155" s="236">
        <v>3.5</v>
      </c>
      <c r="BQ155" s="236">
        <v>2</v>
      </c>
      <c r="BR155" s="91">
        <f>SUM(BN155:BQ155)</f>
        <v>11.5</v>
      </c>
    </row>
    <row r="156" spans="1:70">
      <c r="A156" s="234"/>
      <c r="B156" s="235">
        <v>154</v>
      </c>
      <c r="C156" s="235">
        <v>6</v>
      </c>
      <c r="D156" s="235">
        <v>5.5</v>
      </c>
      <c r="E156" s="235">
        <v>9</v>
      </c>
      <c r="F156" s="235">
        <v>5</v>
      </c>
      <c r="G156" s="24">
        <v>25.5</v>
      </c>
      <c r="I156" s="236">
        <v>154</v>
      </c>
      <c r="J156" s="4">
        <v>6</v>
      </c>
      <c r="K156" s="4">
        <v>5</v>
      </c>
      <c r="L156" s="4">
        <v>0</v>
      </c>
      <c r="M156" s="4">
        <v>9</v>
      </c>
      <c r="N156" s="5">
        <v>20</v>
      </c>
      <c r="P156" s="236">
        <v>154</v>
      </c>
      <c r="Q156" s="237">
        <v>10</v>
      </c>
      <c r="R156" s="237">
        <v>1</v>
      </c>
      <c r="S156" s="237">
        <v>5</v>
      </c>
      <c r="T156" s="237">
        <v>0</v>
      </c>
      <c r="U156" s="99">
        <v>16</v>
      </c>
      <c r="W156" s="236">
        <v>154</v>
      </c>
      <c r="X156" s="4">
        <v>9</v>
      </c>
      <c r="Y156" s="4">
        <v>1</v>
      </c>
      <c r="Z156" s="4">
        <v>0</v>
      </c>
      <c r="AA156" s="4">
        <v>1</v>
      </c>
      <c r="AB156" s="5">
        <v>11</v>
      </c>
      <c r="AD156" s="236">
        <v>154</v>
      </c>
      <c r="AE156" s="121">
        <v>4</v>
      </c>
      <c r="AF156" s="121">
        <v>1</v>
      </c>
      <c r="AG156" s="121">
        <v>5</v>
      </c>
      <c r="AH156" s="121">
        <v>7</v>
      </c>
      <c r="AI156" s="122">
        <v>17</v>
      </c>
      <c r="AK156" s="236">
        <v>154</v>
      </c>
      <c r="AL156" s="235">
        <v>8</v>
      </c>
      <c r="AM156" s="235">
        <v>1.5</v>
      </c>
      <c r="AN156" s="235">
        <v>1</v>
      </c>
      <c r="AO156" s="235">
        <v>8</v>
      </c>
      <c r="AP156" s="24">
        <v>18.5</v>
      </c>
      <c r="AR156" s="236">
        <v>154</v>
      </c>
      <c r="AS156" s="32">
        <v>0</v>
      </c>
      <c r="AT156" s="32">
        <v>10</v>
      </c>
      <c r="AU156" s="32">
        <v>0</v>
      </c>
      <c r="AV156" s="32">
        <v>5</v>
      </c>
      <c r="AW156" s="91">
        <f t="shared" si="9"/>
        <v>15</v>
      </c>
      <c r="AY156" s="236">
        <v>154</v>
      </c>
      <c r="AZ156" s="242">
        <v>7</v>
      </c>
      <c r="BA156" s="242">
        <v>6</v>
      </c>
      <c r="BB156" s="242">
        <v>3</v>
      </c>
      <c r="BC156" s="242">
        <v>4</v>
      </c>
      <c r="BD156" s="91">
        <f>SUM(AZ156:BC156)</f>
        <v>20</v>
      </c>
      <c r="BF156" s="236">
        <v>154</v>
      </c>
      <c r="BG156" s="236">
        <v>8.5</v>
      </c>
      <c r="BH156" s="236">
        <v>6</v>
      </c>
      <c r="BI156" s="236">
        <v>0</v>
      </c>
      <c r="BJ156" s="236">
        <v>4</v>
      </c>
      <c r="BK156" s="91">
        <v>18.5</v>
      </c>
      <c r="BM156" s="236">
        <v>154</v>
      </c>
      <c r="BN156" s="149">
        <v>6.5</v>
      </c>
      <c r="BO156" s="149">
        <v>5</v>
      </c>
      <c r="BP156" s="150">
        <v>0</v>
      </c>
      <c r="BQ156" s="149">
        <v>0</v>
      </c>
      <c r="BR156" s="167">
        <v>11.5</v>
      </c>
    </row>
    <row r="157" spans="1:70">
      <c r="A157" s="234"/>
      <c r="B157" s="235">
        <v>155</v>
      </c>
      <c r="C157" s="235">
        <v>7</v>
      </c>
      <c r="D157" s="235"/>
      <c r="E157" s="235">
        <v>9</v>
      </c>
      <c r="F157" s="235">
        <v>9.5</v>
      </c>
      <c r="G157" s="24">
        <v>25.5</v>
      </c>
      <c r="I157" s="236">
        <v>155</v>
      </c>
      <c r="J157" s="239">
        <v>1</v>
      </c>
      <c r="K157" s="239">
        <v>5</v>
      </c>
      <c r="L157" s="239">
        <v>4</v>
      </c>
      <c r="M157" s="239">
        <v>10</v>
      </c>
      <c r="N157" s="91">
        <f>SUM(J157:M157)</f>
        <v>20</v>
      </c>
      <c r="P157" s="236">
        <v>155</v>
      </c>
      <c r="Q157" s="237">
        <v>10</v>
      </c>
      <c r="R157" s="237">
        <v>6</v>
      </c>
      <c r="S157" s="237">
        <v>0</v>
      </c>
      <c r="T157" s="237">
        <v>0</v>
      </c>
      <c r="U157" s="99">
        <v>16</v>
      </c>
      <c r="W157" s="236">
        <v>155</v>
      </c>
      <c r="X157" s="242">
        <v>5</v>
      </c>
      <c r="Y157" s="242">
        <v>2</v>
      </c>
      <c r="Z157" s="242">
        <v>0</v>
      </c>
      <c r="AA157" s="242">
        <v>4</v>
      </c>
      <c r="AB157" s="91">
        <f>SUM(X157:AA157)</f>
        <v>11</v>
      </c>
      <c r="AD157" s="236">
        <v>155</v>
      </c>
      <c r="AE157" s="121">
        <v>4</v>
      </c>
      <c r="AF157" s="121">
        <v>1</v>
      </c>
      <c r="AG157" s="121">
        <v>4</v>
      </c>
      <c r="AH157" s="121">
        <v>8</v>
      </c>
      <c r="AI157" s="122">
        <v>17</v>
      </c>
      <c r="AK157" s="236">
        <v>155</v>
      </c>
      <c r="AL157" s="4">
        <v>9</v>
      </c>
      <c r="AM157" s="4">
        <v>3</v>
      </c>
      <c r="AN157" s="4">
        <v>0</v>
      </c>
      <c r="AO157" s="4">
        <v>6</v>
      </c>
      <c r="AP157" s="5">
        <v>18</v>
      </c>
      <c r="AR157" s="236">
        <v>155</v>
      </c>
      <c r="AS157" s="100">
        <v>6</v>
      </c>
      <c r="AT157" s="100">
        <v>0</v>
      </c>
      <c r="AU157" s="100">
        <v>3</v>
      </c>
      <c r="AV157" s="100">
        <v>6</v>
      </c>
      <c r="AW157" s="101">
        <v>15</v>
      </c>
      <c r="AY157" s="236">
        <v>155</v>
      </c>
      <c r="AZ157" s="242">
        <v>5</v>
      </c>
      <c r="BA157" s="242">
        <v>5</v>
      </c>
      <c r="BB157" s="242">
        <v>5</v>
      </c>
      <c r="BC157" s="242">
        <v>5</v>
      </c>
      <c r="BD157" s="91">
        <f>SUM(AZ157:BC157)</f>
        <v>20</v>
      </c>
      <c r="BF157" s="236">
        <v>155</v>
      </c>
      <c r="BG157" s="149">
        <v>6.5</v>
      </c>
      <c r="BH157" s="149">
        <v>3</v>
      </c>
      <c r="BI157" s="149">
        <v>7</v>
      </c>
      <c r="BJ157" s="149">
        <v>2</v>
      </c>
      <c r="BK157" s="167">
        <v>18.5</v>
      </c>
      <c r="BM157" s="236">
        <v>155</v>
      </c>
      <c r="BN157" s="4">
        <v>4</v>
      </c>
      <c r="BO157" s="4">
        <v>3</v>
      </c>
      <c r="BP157" s="4">
        <v>2</v>
      </c>
      <c r="BQ157" s="4">
        <v>2</v>
      </c>
      <c r="BR157" s="5">
        <v>11</v>
      </c>
    </row>
    <row r="158" spans="1:70">
      <c r="A158" s="234"/>
      <c r="B158" s="235">
        <v>156</v>
      </c>
      <c r="C158" s="235">
        <v>3</v>
      </c>
      <c r="D158" s="235">
        <v>7</v>
      </c>
      <c r="E158" s="235">
        <v>9</v>
      </c>
      <c r="F158" s="235">
        <v>6</v>
      </c>
      <c r="G158" s="24">
        <v>25</v>
      </c>
      <c r="I158" s="236">
        <v>156</v>
      </c>
      <c r="J158" s="3">
        <v>4</v>
      </c>
      <c r="K158" s="3">
        <v>6</v>
      </c>
      <c r="L158" s="3">
        <v>2</v>
      </c>
      <c r="M158" s="3">
        <v>8</v>
      </c>
      <c r="N158" s="6">
        <f>J158+K158+L158+M158</f>
        <v>20</v>
      </c>
      <c r="P158" s="236">
        <v>156</v>
      </c>
      <c r="Q158" s="126">
        <v>9</v>
      </c>
      <c r="R158" s="126">
        <v>3</v>
      </c>
      <c r="S158" s="126">
        <v>1</v>
      </c>
      <c r="T158" s="126">
        <v>3</v>
      </c>
      <c r="U158" s="124">
        <v>16</v>
      </c>
      <c r="W158" s="236">
        <v>156</v>
      </c>
      <c r="X158" s="237">
        <v>5</v>
      </c>
      <c r="Y158" s="237">
        <v>2</v>
      </c>
      <c r="Z158" s="237">
        <v>1</v>
      </c>
      <c r="AA158" s="237">
        <v>3</v>
      </c>
      <c r="AB158" s="99">
        <v>11</v>
      </c>
      <c r="AD158" s="236">
        <v>156</v>
      </c>
      <c r="AE158" s="236">
        <v>1</v>
      </c>
      <c r="AF158" s="236">
        <v>3</v>
      </c>
      <c r="AG158" s="236">
        <v>3</v>
      </c>
      <c r="AH158" s="236">
        <v>10</v>
      </c>
      <c r="AI158" s="91">
        <v>17</v>
      </c>
      <c r="AK158" s="236">
        <v>156</v>
      </c>
      <c r="AL158" s="4">
        <v>8</v>
      </c>
      <c r="AM158" s="4">
        <v>5</v>
      </c>
      <c r="AN158" s="4">
        <v>0</v>
      </c>
      <c r="AO158" s="4">
        <v>5</v>
      </c>
      <c r="AP158" s="5">
        <v>18</v>
      </c>
      <c r="AR158" s="236">
        <v>156</v>
      </c>
      <c r="AS158" s="100">
        <v>7</v>
      </c>
      <c r="AT158" s="100">
        <v>6</v>
      </c>
      <c r="AU158" s="100">
        <v>0</v>
      </c>
      <c r="AV158" s="100">
        <v>2</v>
      </c>
      <c r="AW158" s="101">
        <v>15</v>
      </c>
      <c r="AY158" s="236">
        <v>156</v>
      </c>
      <c r="AZ158" s="242">
        <v>6</v>
      </c>
      <c r="BA158" s="242">
        <v>6</v>
      </c>
      <c r="BB158" s="242">
        <v>3</v>
      </c>
      <c r="BC158" s="242">
        <v>5</v>
      </c>
      <c r="BD158" s="91">
        <f>SUM(AZ158:BC158)</f>
        <v>20</v>
      </c>
      <c r="BF158" s="236">
        <v>156</v>
      </c>
      <c r="BG158" s="236">
        <v>7</v>
      </c>
      <c r="BH158" s="236">
        <v>5.5</v>
      </c>
      <c r="BI158" s="236">
        <v>5</v>
      </c>
      <c r="BJ158" s="236">
        <v>1</v>
      </c>
      <c r="BK158" s="91">
        <f>SUM(BG158:BJ158)</f>
        <v>18.5</v>
      </c>
      <c r="BM158" s="236">
        <v>156</v>
      </c>
      <c r="BN158" s="4">
        <v>2</v>
      </c>
      <c r="BO158" s="4">
        <v>2</v>
      </c>
      <c r="BP158" s="4">
        <v>7</v>
      </c>
      <c r="BQ158" s="4">
        <v>0</v>
      </c>
      <c r="BR158" s="5">
        <v>11</v>
      </c>
    </row>
    <row r="159" spans="1:70">
      <c r="A159" s="234"/>
      <c r="B159" s="235">
        <v>157</v>
      </c>
      <c r="C159" s="235">
        <v>9</v>
      </c>
      <c r="D159" s="235">
        <v>9</v>
      </c>
      <c r="E159" s="235">
        <v>7</v>
      </c>
      <c r="F159" s="235">
        <v>0</v>
      </c>
      <c r="G159" s="24">
        <v>25</v>
      </c>
      <c r="I159" s="236">
        <v>157</v>
      </c>
      <c r="J159" s="4">
        <v>3</v>
      </c>
      <c r="K159" s="4">
        <v>7</v>
      </c>
      <c r="L159" s="4">
        <v>0</v>
      </c>
      <c r="M159" s="4">
        <v>9.5</v>
      </c>
      <c r="N159" s="5">
        <v>19.5</v>
      </c>
      <c r="P159" s="236">
        <v>157</v>
      </c>
      <c r="Q159" s="126">
        <v>6</v>
      </c>
      <c r="R159" s="126">
        <v>8</v>
      </c>
      <c r="S159" s="126">
        <v>1</v>
      </c>
      <c r="T159" s="126">
        <v>1</v>
      </c>
      <c r="U159" s="125">
        <v>16</v>
      </c>
      <c r="W159" s="236">
        <v>157</v>
      </c>
      <c r="X159" s="237">
        <v>6</v>
      </c>
      <c r="Y159" s="237">
        <v>2</v>
      </c>
      <c r="Z159" s="237">
        <v>0</v>
      </c>
      <c r="AA159" s="237">
        <v>3</v>
      </c>
      <c r="AB159" s="99">
        <v>11</v>
      </c>
      <c r="AD159" s="236">
        <v>157</v>
      </c>
      <c r="AE159" s="4">
        <v>6</v>
      </c>
      <c r="AF159" s="4">
        <v>0</v>
      </c>
      <c r="AG159" s="4">
        <v>5.5</v>
      </c>
      <c r="AH159" s="4">
        <v>5</v>
      </c>
      <c r="AI159" s="5">
        <v>16.5</v>
      </c>
      <c r="AK159" s="236">
        <v>157</v>
      </c>
      <c r="AL159" s="4">
        <v>7</v>
      </c>
      <c r="AM159" s="4">
        <v>5</v>
      </c>
      <c r="AN159" s="4">
        <v>0</v>
      </c>
      <c r="AO159" s="4">
        <v>6</v>
      </c>
      <c r="AP159" s="5">
        <v>18</v>
      </c>
      <c r="AR159" s="236">
        <v>157</v>
      </c>
      <c r="AS159" s="121">
        <v>3</v>
      </c>
      <c r="AT159" s="121">
        <v>6</v>
      </c>
      <c r="AU159" s="121">
        <v>0</v>
      </c>
      <c r="AV159" s="121">
        <v>6</v>
      </c>
      <c r="AW159" s="122">
        <v>15</v>
      </c>
      <c r="AY159" s="236">
        <v>157</v>
      </c>
      <c r="AZ159" s="236">
        <v>7</v>
      </c>
      <c r="BA159" s="236">
        <v>5</v>
      </c>
      <c r="BB159" s="236">
        <v>1</v>
      </c>
      <c r="BC159" s="236">
        <v>7</v>
      </c>
      <c r="BD159" s="91">
        <v>20</v>
      </c>
      <c r="BF159" s="236">
        <v>157</v>
      </c>
      <c r="BG159" s="4">
        <v>3</v>
      </c>
      <c r="BH159" s="4">
        <v>5</v>
      </c>
      <c r="BI159" s="4">
        <v>8</v>
      </c>
      <c r="BJ159" s="4">
        <v>2</v>
      </c>
      <c r="BK159" s="5">
        <v>18</v>
      </c>
      <c r="BM159" s="236">
        <v>157</v>
      </c>
      <c r="BN159" s="32">
        <v>2.5</v>
      </c>
      <c r="BO159" s="32">
        <v>6.5</v>
      </c>
      <c r="BP159" s="32">
        <v>0</v>
      </c>
      <c r="BQ159" s="32">
        <v>2</v>
      </c>
      <c r="BR159" s="91">
        <f>SUM(BN159:BQ159)</f>
        <v>11</v>
      </c>
    </row>
    <row r="160" spans="1:70">
      <c r="A160" s="234"/>
      <c r="B160" s="235">
        <v>158</v>
      </c>
      <c r="C160" s="235">
        <v>3</v>
      </c>
      <c r="D160" s="235">
        <v>7</v>
      </c>
      <c r="E160" s="235">
        <v>10</v>
      </c>
      <c r="F160" s="235">
        <v>5</v>
      </c>
      <c r="G160" s="24">
        <v>25</v>
      </c>
      <c r="I160" s="236">
        <v>158</v>
      </c>
      <c r="J160" s="236">
        <v>8.5</v>
      </c>
      <c r="K160" s="236">
        <v>4</v>
      </c>
      <c r="L160" s="236">
        <v>2</v>
      </c>
      <c r="M160" s="236">
        <v>5</v>
      </c>
      <c r="N160" s="91">
        <v>19.5</v>
      </c>
      <c r="P160" s="236">
        <v>158</v>
      </c>
      <c r="Q160" s="126">
        <v>8</v>
      </c>
      <c r="R160" s="126">
        <v>6</v>
      </c>
      <c r="S160" s="126">
        <v>2</v>
      </c>
      <c r="T160" s="126">
        <v>0</v>
      </c>
      <c r="U160" s="125">
        <v>16</v>
      </c>
      <c r="W160" s="236">
        <v>158</v>
      </c>
      <c r="X160" s="130">
        <v>7</v>
      </c>
      <c r="Y160" s="130">
        <v>2</v>
      </c>
      <c r="Z160" s="130">
        <v>0</v>
      </c>
      <c r="AA160" s="130">
        <v>2</v>
      </c>
      <c r="AB160" s="131">
        <v>11</v>
      </c>
      <c r="AD160" s="236">
        <v>158</v>
      </c>
      <c r="AE160" s="236">
        <v>2</v>
      </c>
      <c r="AF160" s="236">
        <v>0.5</v>
      </c>
      <c r="AG160" s="236">
        <v>6</v>
      </c>
      <c r="AH160" s="236">
        <v>8</v>
      </c>
      <c r="AI160" s="91">
        <v>16.5</v>
      </c>
      <c r="AK160" s="236">
        <v>158</v>
      </c>
      <c r="AL160" s="4">
        <v>1.5</v>
      </c>
      <c r="AM160" s="4">
        <v>3</v>
      </c>
      <c r="AN160" s="4">
        <v>8.5</v>
      </c>
      <c r="AO160" s="4">
        <v>5</v>
      </c>
      <c r="AP160" s="5">
        <v>18</v>
      </c>
      <c r="AR160" s="236">
        <v>158</v>
      </c>
      <c r="AS160" s="121">
        <v>0</v>
      </c>
      <c r="AT160" s="121">
        <v>7</v>
      </c>
      <c r="AU160" s="121">
        <v>2</v>
      </c>
      <c r="AV160" s="121">
        <v>6</v>
      </c>
      <c r="AW160" s="122">
        <v>15</v>
      </c>
      <c r="AY160" s="236">
        <v>158</v>
      </c>
      <c r="AZ160" s="236">
        <v>10</v>
      </c>
      <c r="BA160" s="236">
        <v>5</v>
      </c>
      <c r="BB160" s="236">
        <v>0</v>
      </c>
      <c r="BC160" s="236">
        <v>5</v>
      </c>
      <c r="BD160" s="91">
        <v>20</v>
      </c>
      <c r="BF160" s="236">
        <v>158</v>
      </c>
      <c r="BG160" s="4">
        <v>5</v>
      </c>
      <c r="BH160" s="4">
        <v>6</v>
      </c>
      <c r="BI160" s="4">
        <v>5</v>
      </c>
      <c r="BJ160" s="4">
        <v>2</v>
      </c>
      <c r="BK160" s="5">
        <v>18</v>
      </c>
      <c r="BM160" s="236">
        <v>158</v>
      </c>
      <c r="BN160" s="236">
        <v>5.5</v>
      </c>
      <c r="BO160" s="236">
        <v>5.5</v>
      </c>
      <c r="BP160" s="236">
        <v>0</v>
      </c>
      <c r="BQ160" s="236">
        <v>0</v>
      </c>
      <c r="BR160" s="91">
        <f>SUM(BN160:BQ160)</f>
        <v>11</v>
      </c>
    </row>
    <row r="161" spans="1:70">
      <c r="A161" s="234"/>
      <c r="B161" s="235">
        <v>159</v>
      </c>
      <c r="C161" s="235">
        <v>5</v>
      </c>
      <c r="D161" s="235">
        <v>10</v>
      </c>
      <c r="E161" s="235">
        <v>10</v>
      </c>
      <c r="F161" s="235">
        <v>0</v>
      </c>
      <c r="G161" s="24">
        <v>25</v>
      </c>
      <c r="I161" s="236">
        <v>159</v>
      </c>
      <c r="J161" s="241">
        <v>9</v>
      </c>
      <c r="K161" s="241">
        <v>7.5</v>
      </c>
      <c r="L161" s="241">
        <v>1</v>
      </c>
      <c r="M161" s="241">
        <v>2</v>
      </c>
      <c r="N161" s="91">
        <f>SUM(J161:M161)</f>
        <v>19.5</v>
      </c>
      <c r="P161" s="236">
        <v>159</v>
      </c>
      <c r="Q161" s="126">
        <v>8</v>
      </c>
      <c r="R161" s="126">
        <v>0</v>
      </c>
      <c r="S161" s="126">
        <v>4</v>
      </c>
      <c r="T161" s="126">
        <v>4</v>
      </c>
      <c r="U161" s="125">
        <v>16</v>
      </c>
      <c r="W161" s="236">
        <v>159</v>
      </c>
      <c r="X161" s="130">
        <v>0</v>
      </c>
      <c r="Y161" s="130">
        <v>5</v>
      </c>
      <c r="Z161" s="130">
        <v>3</v>
      </c>
      <c r="AA161" s="130">
        <v>3</v>
      </c>
      <c r="AB161" s="131">
        <v>11</v>
      </c>
      <c r="AD161" s="236">
        <v>159</v>
      </c>
      <c r="AE161" s="236">
        <v>5</v>
      </c>
      <c r="AF161" s="236">
        <v>1.5</v>
      </c>
      <c r="AG161" s="236">
        <v>6</v>
      </c>
      <c r="AH161" s="236">
        <v>4</v>
      </c>
      <c r="AI161" s="91">
        <f>SUM(AE161:AH161)</f>
        <v>16.5</v>
      </c>
      <c r="AK161" s="236">
        <v>159</v>
      </c>
      <c r="AL161" s="242">
        <v>6</v>
      </c>
      <c r="AM161" s="242">
        <v>3</v>
      </c>
      <c r="AN161" s="242">
        <v>4</v>
      </c>
      <c r="AO161" s="242">
        <v>5</v>
      </c>
      <c r="AP161" s="91">
        <f>SUM(AL161:AO161)</f>
        <v>18</v>
      </c>
      <c r="AR161" s="236">
        <v>159</v>
      </c>
      <c r="AS161" s="236">
        <v>3</v>
      </c>
      <c r="AT161" s="236">
        <v>8</v>
      </c>
      <c r="AU161" s="236">
        <v>0</v>
      </c>
      <c r="AV161" s="236">
        <v>4</v>
      </c>
      <c r="AW161" s="91">
        <v>15</v>
      </c>
      <c r="AY161" s="236">
        <v>159</v>
      </c>
      <c r="AZ161" s="236">
        <v>10</v>
      </c>
      <c r="BA161" s="236">
        <v>5</v>
      </c>
      <c r="BB161" s="236">
        <v>3</v>
      </c>
      <c r="BC161" s="236">
        <v>2</v>
      </c>
      <c r="BD161" s="91">
        <v>20</v>
      </c>
      <c r="BF161" s="236">
        <v>159</v>
      </c>
      <c r="BG161" s="4">
        <v>3</v>
      </c>
      <c r="BH161" s="4">
        <v>5</v>
      </c>
      <c r="BI161" s="4">
        <v>9</v>
      </c>
      <c r="BJ161" s="4">
        <v>1</v>
      </c>
      <c r="BK161" s="5">
        <v>18</v>
      </c>
      <c r="BM161" s="236">
        <v>159</v>
      </c>
      <c r="BN161" s="244">
        <v>3</v>
      </c>
      <c r="BO161" s="244">
        <v>8</v>
      </c>
      <c r="BP161" s="244">
        <v>0</v>
      </c>
      <c r="BQ161" s="244">
        <v>0</v>
      </c>
      <c r="BR161" s="164">
        <v>11</v>
      </c>
    </row>
    <row r="162" spans="1:70">
      <c r="A162" s="234"/>
      <c r="B162" s="235">
        <v>160</v>
      </c>
      <c r="C162" s="235">
        <v>6.5</v>
      </c>
      <c r="D162" s="235">
        <v>3.5</v>
      </c>
      <c r="E162" s="235">
        <v>8</v>
      </c>
      <c r="F162" s="235">
        <v>7</v>
      </c>
      <c r="G162" s="24">
        <v>25</v>
      </c>
      <c r="I162" s="236">
        <v>160</v>
      </c>
      <c r="J162" s="4">
        <v>5</v>
      </c>
      <c r="K162" s="4">
        <v>9</v>
      </c>
      <c r="L162" s="4">
        <v>0</v>
      </c>
      <c r="M162" s="4">
        <v>5</v>
      </c>
      <c r="N162" s="5">
        <v>19</v>
      </c>
      <c r="P162" s="236">
        <v>160</v>
      </c>
      <c r="Q162" s="239">
        <v>10</v>
      </c>
      <c r="R162" s="239">
        <v>0</v>
      </c>
      <c r="S162" s="239">
        <v>0</v>
      </c>
      <c r="T162" s="239">
        <v>5</v>
      </c>
      <c r="U162" s="91">
        <f>SUM(Q162:T162)</f>
        <v>15</v>
      </c>
      <c r="W162" s="236">
        <v>160</v>
      </c>
      <c r="X162" s="4">
        <v>4</v>
      </c>
      <c r="Y162" s="4">
        <v>1</v>
      </c>
      <c r="Z162" s="4">
        <v>0</v>
      </c>
      <c r="AA162" s="4">
        <v>5.5</v>
      </c>
      <c r="AB162" s="5">
        <v>10.5</v>
      </c>
      <c r="AD162" s="236">
        <v>160</v>
      </c>
      <c r="AE162" s="4">
        <v>1</v>
      </c>
      <c r="AF162" s="4">
        <v>0</v>
      </c>
      <c r="AG162" s="4">
        <v>8</v>
      </c>
      <c r="AH162" s="4">
        <v>7</v>
      </c>
      <c r="AI162" s="5">
        <v>16</v>
      </c>
      <c r="AK162" s="236">
        <v>160</v>
      </c>
      <c r="AL162" s="100">
        <v>4</v>
      </c>
      <c r="AM162" s="100">
        <v>3</v>
      </c>
      <c r="AN162" s="100">
        <v>6</v>
      </c>
      <c r="AO162" s="100">
        <v>5</v>
      </c>
      <c r="AP162" s="101">
        <v>18</v>
      </c>
      <c r="AR162" s="236">
        <v>160</v>
      </c>
      <c r="AS162" s="236">
        <v>9</v>
      </c>
      <c r="AT162" s="236">
        <v>0</v>
      </c>
      <c r="AU162" s="236">
        <v>3</v>
      </c>
      <c r="AV162" s="236">
        <v>3</v>
      </c>
      <c r="AW162" s="91">
        <v>15</v>
      </c>
      <c r="AY162" s="236">
        <v>160</v>
      </c>
      <c r="AZ162" s="236">
        <v>6</v>
      </c>
      <c r="BA162" s="236">
        <v>5</v>
      </c>
      <c r="BB162" s="236">
        <v>0</v>
      </c>
      <c r="BC162" s="236">
        <v>9</v>
      </c>
      <c r="BD162" s="91">
        <v>20</v>
      </c>
      <c r="BF162" s="236">
        <v>160</v>
      </c>
      <c r="BG162" s="236">
        <v>7</v>
      </c>
      <c r="BH162" s="236">
        <v>7</v>
      </c>
      <c r="BI162" s="236">
        <v>0</v>
      </c>
      <c r="BJ162" s="236">
        <v>4</v>
      </c>
      <c r="BK162" s="91">
        <f>SUM(BG162:BJ162)</f>
        <v>18</v>
      </c>
      <c r="BM162" s="236">
        <v>160</v>
      </c>
      <c r="BN162" s="148">
        <v>2</v>
      </c>
      <c r="BO162" s="148">
        <v>6</v>
      </c>
      <c r="BP162" s="148">
        <v>1</v>
      </c>
      <c r="BQ162" s="148">
        <v>2</v>
      </c>
      <c r="BR162" s="168">
        <v>11</v>
      </c>
    </row>
    <row r="163" spans="1:70">
      <c r="A163" s="234"/>
      <c r="B163" s="235">
        <v>161</v>
      </c>
      <c r="C163" s="235">
        <v>7.5</v>
      </c>
      <c r="D163" s="235">
        <v>2</v>
      </c>
      <c r="E163" s="235">
        <v>8</v>
      </c>
      <c r="F163" s="235">
        <v>7.5</v>
      </c>
      <c r="G163" s="24">
        <v>25</v>
      </c>
      <c r="I163" s="236">
        <v>161</v>
      </c>
      <c r="J163" s="4">
        <v>8</v>
      </c>
      <c r="K163" s="4">
        <v>2</v>
      </c>
      <c r="L163" s="4">
        <v>0</v>
      </c>
      <c r="M163" s="4">
        <v>9</v>
      </c>
      <c r="N163" s="5">
        <v>19</v>
      </c>
      <c r="P163" s="236">
        <v>161</v>
      </c>
      <c r="Q163" s="239">
        <v>10</v>
      </c>
      <c r="R163" s="239">
        <v>0</v>
      </c>
      <c r="S163" s="239">
        <v>3</v>
      </c>
      <c r="T163" s="239">
        <v>2</v>
      </c>
      <c r="U163" s="91">
        <f>SUM(Q163:T163)</f>
        <v>15</v>
      </c>
      <c r="W163" s="236">
        <v>161</v>
      </c>
      <c r="X163" s="4">
        <v>3</v>
      </c>
      <c r="Y163" s="4">
        <v>2</v>
      </c>
      <c r="Z163" s="4">
        <v>0</v>
      </c>
      <c r="AA163" s="4">
        <v>5</v>
      </c>
      <c r="AB163" s="5">
        <v>10</v>
      </c>
      <c r="AD163" s="236">
        <v>161</v>
      </c>
      <c r="AE163" s="4">
        <v>2</v>
      </c>
      <c r="AF163" s="4">
        <v>3</v>
      </c>
      <c r="AG163" s="4">
        <v>1</v>
      </c>
      <c r="AH163" s="4">
        <v>10</v>
      </c>
      <c r="AI163" s="5">
        <v>16</v>
      </c>
      <c r="AK163" s="236">
        <v>161</v>
      </c>
      <c r="AL163" s="100">
        <v>7</v>
      </c>
      <c r="AM163" s="100">
        <v>2</v>
      </c>
      <c r="AN163" s="100">
        <v>2</v>
      </c>
      <c r="AO163" s="100">
        <v>7</v>
      </c>
      <c r="AP163" s="101">
        <v>18</v>
      </c>
      <c r="AR163" s="236">
        <v>161</v>
      </c>
      <c r="AS163" s="236">
        <v>0</v>
      </c>
      <c r="AT163" s="236">
        <v>10</v>
      </c>
      <c r="AU163" s="236">
        <v>1</v>
      </c>
      <c r="AV163" s="236">
        <v>4</v>
      </c>
      <c r="AW163" s="91">
        <v>15</v>
      </c>
      <c r="AY163" s="236">
        <v>161</v>
      </c>
      <c r="AZ163" s="236">
        <v>10</v>
      </c>
      <c r="BA163" s="236">
        <v>5</v>
      </c>
      <c r="BB163" s="236">
        <v>2</v>
      </c>
      <c r="BC163" s="236">
        <v>3</v>
      </c>
      <c r="BD163" s="91">
        <v>20</v>
      </c>
      <c r="BF163" s="236">
        <v>161</v>
      </c>
      <c r="BG163" s="236">
        <v>8</v>
      </c>
      <c r="BH163" s="236">
        <v>4</v>
      </c>
      <c r="BI163" s="236">
        <v>6</v>
      </c>
      <c r="BJ163" s="236">
        <v>0</v>
      </c>
      <c r="BK163" s="91">
        <f>SUM(BG163:BJ163)</f>
        <v>18</v>
      </c>
      <c r="BM163" s="236">
        <v>161</v>
      </c>
      <c r="BN163" s="236">
        <v>6</v>
      </c>
      <c r="BO163" s="236">
        <v>0</v>
      </c>
      <c r="BP163" s="236">
        <v>3</v>
      </c>
      <c r="BQ163" s="236">
        <v>2</v>
      </c>
      <c r="BR163" s="91">
        <f t="shared" ref="BR163:BR168" si="10">SUM(BN163:BQ163)</f>
        <v>11</v>
      </c>
    </row>
    <row r="164" spans="1:70">
      <c r="A164" s="234"/>
      <c r="B164" s="235">
        <v>162</v>
      </c>
      <c r="C164" s="235">
        <v>6</v>
      </c>
      <c r="D164" s="235">
        <v>4</v>
      </c>
      <c r="E164" s="235">
        <v>10</v>
      </c>
      <c r="F164" s="235">
        <v>5</v>
      </c>
      <c r="G164" s="24">
        <v>25</v>
      </c>
      <c r="I164" s="236">
        <v>162</v>
      </c>
      <c r="J164" s="239">
        <v>0</v>
      </c>
      <c r="K164" s="239">
        <v>9</v>
      </c>
      <c r="L164" s="239">
        <v>0</v>
      </c>
      <c r="M164" s="239">
        <v>10</v>
      </c>
      <c r="N164" s="91">
        <f>SUM(J164:M164)</f>
        <v>19</v>
      </c>
      <c r="P164" s="236">
        <v>162</v>
      </c>
      <c r="Q164" s="237">
        <v>7</v>
      </c>
      <c r="R164" s="237">
        <v>0</v>
      </c>
      <c r="S164" s="237">
        <v>5</v>
      </c>
      <c r="T164" s="237">
        <v>3</v>
      </c>
      <c r="U164" s="99">
        <v>15</v>
      </c>
      <c r="W164" s="236">
        <v>162</v>
      </c>
      <c r="X164" s="4">
        <v>4</v>
      </c>
      <c r="Y164" s="4">
        <v>2</v>
      </c>
      <c r="Z164" s="4">
        <v>0</v>
      </c>
      <c r="AA164" s="4">
        <v>4</v>
      </c>
      <c r="AB164" s="5">
        <v>10</v>
      </c>
      <c r="AD164" s="236">
        <v>162</v>
      </c>
      <c r="AE164" s="32">
        <v>3</v>
      </c>
      <c r="AF164" s="32">
        <v>0</v>
      </c>
      <c r="AG164" s="32">
        <v>9</v>
      </c>
      <c r="AH164" s="32">
        <v>4</v>
      </c>
      <c r="AI164" s="91">
        <f>SUM(AE164:AH164)</f>
        <v>16</v>
      </c>
      <c r="AK164" s="236">
        <v>162</v>
      </c>
      <c r="AL164" s="236">
        <v>7.5</v>
      </c>
      <c r="AM164" s="236">
        <v>3.5</v>
      </c>
      <c r="AN164" s="236">
        <v>0</v>
      </c>
      <c r="AO164" s="236">
        <v>7</v>
      </c>
      <c r="AP164" s="91">
        <v>18</v>
      </c>
      <c r="AR164" s="236">
        <v>162</v>
      </c>
      <c r="AS164" s="236">
        <v>2</v>
      </c>
      <c r="AT164" s="236">
        <v>7</v>
      </c>
      <c r="AU164" s="236">
        <v>2</v>
      </c>
      <c r="AV164" s="236">
        <v>4</v>
      </c>
      <c r="AW164" s="91">
        <v>15</v>
      </c>
      <c r="AY164" s="236">
        <v>162</v>
      </c>
      <c r="AZ164" s="133">
        <v>6</v>
      </c>
      <c r="BA164" s="133">
        <v>7</v>
      </c>
      <c r="BB164" s="133">
        <v>2</v>
      </c>
      <c r="BC164" s="133">
        <v>5</v>
      </c>
      <c r="BD164" s="187">
        <f>SUM(AZ164:BC164)</f>
        <v>20</v>
      </c>
      <c r="BF164" s="236">
        <v>162</v>
      </c>
      <c r="BG164" s="236">
        <v>6</v>
      </c>
      <c r="BH164" s="236">
        <v>6</v>
      </c>
      <c r="BI164" s="236">
        <v>6</v>
      </c>
      <c r="BJ164" s="236">
        <v>0</v>
      </c>
      <c r="BK164" s="91">
        <f>SUM(BG164:BJ164)</f>
        <v>18</v>
      </c>
      <c r="BM164" s="236">
        <v>162</v>
      </c>
      <c r="BN164" s="236">
        <v>4</v>
      </c>
      <c r="BO164" s="236">
        <v>5</v>
      </c>
      <c r="BP164" s="236">
        <v>0</v>
      </c>
      <c r="BQ164" s="236">
        <v>2</v>
      </c>
      <c r="BR164" s="91">
        <f t="shared" si="10"/>
        <v>11</v>
      </c>
    </row>
    <row r="165" spans="1:70">
      <c r="A165" s="234"/>
      <c r="B165" s="235">
        <v>163</v>
      </c>
      <c r="C165" s="235">
        <v>5</v>
      </c>
      <c r="D165" s="235">
        <v>0</v>
      </c>
      <c r="E165" s="235">
        <v>10</v>
      </c>
      <c r="F165" s="235">
        <v>10</v>
      </c>
      <c r="G165" s="24">
        <v>25</v>
      </c>
      <c r="I165" s="236">
        <v>163</v>
      </c>
      <c r="J165" s="237">
        <v>8</v>
      </c>
      <c r="K165" s="237">
        <v>7</v>
      </c>
      <c r="L165" s="237">
        <v>0</v>
      </c>
      <c r="M165" s="237">
        <v>4</v>
      </c>
      <c r="N165" s="99">
        <v>19</v>
      </c>
      <c r="P165" s="236">
        <v>163</v>
      </c>
      <c r="Q165" s="121">
        <v>10</v>
      </c>
      <c r="R165" s="121">
        <v>1</v>
      </c>
      <c r="S165" s="121">
        <v>4</v>
      </c>
      <c r="T165" s="121">
        <v>0</v>
      </c>
      <c r="U165" s="122">
        <v>15</v>
      </c>
      <c r="W165" s="236">
        <v>163</v>
      </c>
      <c r="X165" s="237">
        <v>10</v>
      </c>
      <c r="Y165" s="237">
        <v>0</v>
      </c>
      <c r="Z165" s="237">
        <v>0</v>
      </c>
      <c r="AA165" s="237">
        <v>0</v>
      </c>
      <c r="AB165" s="99">
        <v>10</v>
      </c>
      <c r="AD165" s="236">
        <v>163</v>
      </c>
      <c r="AE165" s="32">
        <v>3</v>
      </c>
      <c r="AF165" s="32">
        <v>1</v>
      </c>
      <c r="AG165" s="32">
        <v>5</v>
      </c>
      <c r="AH165" s="32">
        <v>7</v>
      </c>
      <c r="AI165" s="91">
        <f>SUM(AE165:AH165)</f>
        <v>16</v>
      </c>
      <c r="AK165" s="236">
        <v>163</v>
      </c>
      <c r="AL165" s="236">
        <v>7</v>
      </c>
      <c r="AM165" s="236">
        <v>4</v>
      </c>
      <c r="AN165" s="236">
        <v>0</v>
      </c>
      <c r="AO165" s="236">
        <v>7</v>
      </c>
      <c r="AP165" s="91">
        <v>18</v>
      </c>
      <c r="AR165" s="236">
        <v>163</v>
      </c>
      <c r="AS165" s="244">
        <v>8</v>
      </c>
      <c r="AT165" s="244">
        <v>5</v>
      </c>
      <c r="AU165" s="244">
        <v>2</v>
      </c>
      <c r="AV165" s="244">
        <v>0</v>
      </c>
      <c r="AW165" s="164">
        <v>15</v>
      </c>
      <c r="AY165" s="236">
        <v>163</v>
      </c>
      <c r="AZ165" s="133">
        <v>4</v>
      </c>
      <c r="BA165" s="133">
        <v>10</v>
      </c>
      <c r="BB165" s="133">
        <v>1</v>
      </c>
      <c r="BC165" s="133">
        <v>5</v>
      </c>
      <c r="BD165" s="187">
        <f>SUM(AZ165:BC165)</f>
        <v>20</v>
      </c>
      <c r="BF165" s="236">
        <v>163</v>
      </c>
      <c r="BG165" s="238">
        <v>6</v>
      </c>
      <c r="BH165" s="238">
        <v>5</v>
      </c>
      <c r="BI165" s="238">
        <v>7</v>
      </c>
      <c r="BJ165" s="238"/>
      <c r="BK165" s="162">
        <v>18</v>
      </c>
      <c r="BM165" s="236">
        <v>163</v>
      </c>
      <c r="BN165" s="236">
        <v>4</v>
      </c>
      <c r="BO165" s="236">
        <v>7</v>
      </c>
      <c r="BP165" s="236">
        <v>0</v>
      </c>
      <c r="BQ165" s="236">
        <v>0</v>
      </c>
      <c r="BR165" s="91">
        <f t="shared" si="10"/>
        <v>11</v>
      </c>
    </row>
    <row r="166" spans="1:70">
      <c r="A166" s="234"/>
      <c r="B166" s="235">
        <v>164</v>
      </c>
      <c r="C166" s="235">
        <v>7</v>
      </c>
      <c r="D166" s="235"/>
      <c r="E166" s="235">
        <v>9</v>
      </c>
      <c r="F166" s="235">
        <v>9</v>
      </c>
      <c r="G166" s="24">
        <v>25</v>
      </c>
      <c r="I166" s="236">
        <v>164</v>
      </c>
      <c r="J166" s="121">
        <v>4</v>
      </c>
      <c r="K166" s="121">
        <v>7</v>
      </c>
      <c r="L166" s="121">
        <v>2</v>
      </c>
      <c r="M166" s="121">
        <v>6</v>
      </c>
      <c r="N166" s="122">
        <v>19</v>
      </c>
      <c r="P166" s="236">
        <v>164</v>
      </c>
      <c r="Q166" s="121">
        <v>7</v>
      </c>
      <c r="R166" s="121">
        <v>5</v>
      </c>
      <c r="S166" s="121">
        <v>0</v>
      </c>
      <c r="T166" s="121">
        <v>3</v>
      </c>
      <c r="U166" s="122">
        <v>15</v>
      </c>
      <c r="W166" s="236">
        <v>164</v>
      </c>
      <c r="X166" s="130">
        <v>1</v>
      </c>
      <c r="Y166" s="130">
        <v>2</v>
      </c>
      <c r="Z166" s="130">
        <v>4</v>
      </c>
      <c r="AA166" s="130">
        <v>2.5</v>
      </c>
      <c r="AB166" s="128">
        <v>9.5</v>
      </c>
      <c r="AD166" s="236">
        <v>164</v>
      </c>
      <c r="AE166" s="121">
        <v>0</v>
      </c>
      <c r="AF166" s="121">
        <v>1</v>
      </c>
      <c r="AG166" s="121">
        <v>8</v>
      </c>
      <c r="AH166" s="121">
        <v>7</v>
      </c>
      <c r="AI166" s="122">
        <v>16</v>
      </c>
      <c r="AK166" s="236">
        <v>164</v>
      </c>
      <c r="AL166" s="236">
        <v>7</v>
      </c>
      <c r="AM166" s="236">
        <v>3</v>
      </c>
      <c r="AN166" s="236">
        <v>4</v>
      </c>
      <c r="AO166" s="236">
        <v>4</v>
      </c>
      <c r="AP166" s="91">
        <v>18</v>
      </c>
      <c r="AR166" s="236">
        <v>164</v>
      </c>
      <c r="AS166" s="241">
        <v>0</v>
      </c>
      <c r="AT166" s="241">
        <v>5</v>
      </c>
      <c r="AU166" s="241">
        <v>6</v>
      </c>
      <c r="AV166" s="241">
        <v>4</v>
      </c>
      <c r="AW166" s="157">
        <v>15</v>
      </c>
      <c r="AY166" s="236">
        <v>164</v>
      </c>
      <c r="AZ166" s="236">
        <v>8</v>
      </c>
      <c r="BA166" s="236">
        <v>6</v>
      </c>
      <c r="BB166" s="236">
        <v>0</v>
      </c>
      <c r="BC166" s="236">
        <v>6</v>
      </c>
      <c r="BD166" s="91">
        <v>20</v>
      </c>
      <c r="BF166" s="236">
        <v>164</v>
      </c>
      <c r="BG166" s="4">
        <v>1</v>
      </c>
      <c r="BH166" s="4">
        <v>5</v>
      </c>
      <c r="BI166" s="4">
        <v>9</v>
      </c>
      <c r="BJ166" s="4">
        <v>2</v>
      </c>
      <c r="BK166" s="5">
        <v>17</v>
      </c>
      <c r="BM166" s="236">
        <v>164</v>
      </c>
      <c r="BN166" s="236">
        <v>7</v>
      </c>
      <c r="BO166" s="236">
        <v>4</v>
      </c>
      <c r="BP166" s="236">
        <v>0</v>
      </c>
      <c r="BQ166" s="236">
        <v>0</v>
      </c>
      <c r="BR166" s="91">
        <f t="shared" si="10"/>
        <v>11</v>
      </c>
    </row>
    <row r="167" spans="1:70">
      <c r="A167" s="234"/>
      <c r="B167" s="235">
        <v>165</v>
      </c>
      <c r="C167" s="235">
        <v>6</v>
      </c>
      <c r="D167" s="235">
        <v>2</v>
      </c>
      <c r="E167" s="235">
        <v>10</v>
      </c>
      <c r="F167" s="235">
        <v>7</v>
      </c>
      <c r="G167" s="24">
        <v>25</v>
      </c>
      <c r="I167" s="236">
        <v>165</v>
      </c>
      <c r="J167" s="121">
        <v>6</v>
      </c>
      <c r="K167" s="121">
        <v>0</v>
      </c>
      <c r="L167" s="121">
        <v>3</v>
      </c>
      <c r="M167" s="121">
        <v>10</v>
      </c>
      <c r="N167" s="122">
        <v>19</v>
      </c>
      <c r="P167" s="236">
        <v>165</v>
      </c>
      <c r="Q167" s="241">
        <v>8</v>
      </c>
      <c r="R167" s="241">
        <v>1</v>
      </c>
      <c r="S167" s="241">
        <v>0</v>
      </c>
      <c r="T167" s="241">
        <v>6</v>
      </c>
      <c r="U167" s="157">
        <v>15</v>
      </c>
      <c r="W167" s="236">
        <v>165</v>
      </c>
      <c r="X167" s="237">
        <v>7</v>
      </c>
      <c r="Y167" s="237">
        <v>2</v>
      </c>
      <c r="Z167" s="237">
        <v>0</v>
      </c>
      <c r="AA167" s="237">
        <v>0</v>
      </c>
      <c r="AB167" s="99">
        <v>9</v>
      </c>
      <c r="AD167" s="236">
        <v>165</v>
      </c>
      <c r="AE167" s="236">
        <v>6</v>
      </c>
      <c r="AF167" s="236">
        <v>0</v>
      </c>
      <c r="AG167" s="236">
        <v>7</v>
      </c>
      <c r="AH167" s="236">
        <v>3</v>
      </c>
      <c r="AI167" s="91">
        <v>16</v>
      </c>
      <c r="AK167" s="236">
        <v>165</v>
      </c>
      <c r="AL167" s="236">
        <v>5.5</v>
      </c>
      <c r="AM167" s="236">
        <v>4</v>
      </c>
      <c r="AN167" s="236">
        <v>4</v>
      </c>
      <c r="AO167" s="236">
        <v>4</v>
      </c>
      <c r="AP167" s="91">
        <v>17.5</v>
      </c>
      <c r="AR167" s="236">
        <v>165</v>
      </c>
      <c r="AS167" s="236">
        <v>7</v>
      </c>
      <c r="AT167" s="236">
        <v>5</v>
      </c>
      <c r="AU167" s="236">
        <v>3</v>
      </c>
      <c r="AV167" s="236">
        <v>0</v>
      </c>
      <c r="AW167" s="91">
        <f>SUM(AS167:AV167)</f>
        <v>15</v>
      </c>
      <c r="AY167" s="236">
        <v>165</v>
      </c>
      <c r="AZ167" s="249">
        <v>6</v>
      </c>
      <c r="BA167" s="249">
        <v>5</v>
      </c>
      <c r="BB167" s="249">
        <v>4</v>
      </c>
      <c r="BC167" s="249">
        <v>5</v>
      </c>
      <c r="BD167" s="188">
        <v>20</v>
      </c>
      <c r="BF167" s="236">
        <v>165</v>
      </c>
      <c r="BG167" s="4">
        <v>5</v>
      </c>
      <c r="BH167" s="4">
        <v>6</v>
      </c>
      <c r="BI167" s="4">
        <v>5</v>
      </c>
      <c r="BJ167" s="4">
        <v>1</v>
      </c>
      <c r="BK167" s="5">
        <v>17</v>
      </c>
      <c r="BM167" s="236">
        <v>165</v>
      </c>
      <c r="BN167" s="32">
        <v>5.5</v>
      </c>
      <c r="BO167" s="32">
        <v>5</v>
      </c>
      <c r="BP167" s="32">
        <v>0</v>
      </c>
      <c r="BQ167" s="32">
        <v>0</v>
      </c>
      <c r="BR167" s="91">
        <f t="shared" si="10"/>
        <v>10.5</v>
      </c>
    </row>
    <row r="168" spans="1:70">
      <c r="A168" s="234"/>
      <c r="B168" s="235">
        <v>166</v>
      </c>
      <c r="C168" s="235">
        <v>10</v>
      </c>
      <c r="D168" s="235">
        <v>6</v>
      </c>
      <c r="E168" s="235">
        <v>9</v>
      </c>
      <c r="F168" s="235">
        <v>0</v>
      </c>
      <c r="G168" s="24">
        <v>25</v>
      </c>
      <c r="I168" s="236">
        <v>166</v>
      </c>
      <c r="J168" s="236">
        <v>6</v>
      </c>
      <c r="K168" s="236">
        <v>9</v>
      </c>
      <c r="L168" s="236">
        <v>0</v>
      </c>
      <c r="M168" s="236">
        <v>4</v>
      </c>
      <c r="N168" s="91">
        <v>19</v>
      </c>
      <c r="P168" s="236">
        <v>166</v>
      </c>
      <c r="Q168" s="4">
        <v>8.5</v>
      </c>
      <c r="R168" s="4">
        <v>2</v>
      </c>
      <c r="S168" s="4">
        <v>0</v>
      </c>
      <c r="T168" s="4">
        <v>4</v>
      </c>
      <c r="U168" s="5">
        <v>14.5</v>
      </c>
      <c r="W168" s="236">
        <v>166</v>
      </c>
      <c r="X168" s="130">
        <v>3</v>
      </c>
      <c r="Y168" s="130">
        <v>3</v>
      </c>
      <c r="Z168" s="130">
        <v>2</v>
      </c>
      <c r="AA168" s="130">
        <v>1</v>
      </c>
      <c r="AB168" s="128">
        <v>9</v>
      </c>
      <c r="AD168" s="236">
        <v>166</v>
      </c>
      <c r="AE168" s="236">
        <v>0</v>
      </c>
      <c r="AF168" s="236">
        <v>1</v>
      </c>
      <c r="AG168" s="236">
        <v>10</v>
      </c>
      <c r="AH168" s="236">
        <v>5</v>
      </c>
      <c r="AI168" s="91">
        <v>16</v>
      </c>
      <c r="AK168" s="236">
        <v>166</v>
      </c>
      <c r="AL168" s="4">
        <v>4</v>
      </c>
      <c r="AM168" s="4">
        <v>2</v>
      </c>
      <c r="AN168" s="4">
        <v>5</v>
      </c>
      <c r="AO168" s="4">
        <v>6</v>
      </c>
      <c r="AP168" s="5">
        <v>17</v>
      </c>
      <c r="AR168" s="236">
        <v>166</v>
      </c>
      <c r="AS168" s="242">
        <v>5</v>
      </c>
      <c r="AT168" s="242">
        <v>4.5</v>
      </c>
      <c r="AU168" s="242">
        <v>0</v>
      </c>
      <c r="AV168" s="242">
        <v>5</v>
      </c>
      <c r="AW168" s="91">
        <f>SUM(AS168:AV168)</f>
        <v>14.5</v>
      </c>
      <c r="AY168" s="236">
        <v>166</v>
      </c>
      <c r="AZ168" s="249">
        <v>6</v>
      </c>
      <c r="BA168" s="249">
        <v>6</v>
      </c>
      <c r="BB168" s="249">
        <v>4</v>
      </c>
      <c r="BC168" s="249">
        <v>4</v>
      </c>
      <c r="BD168" s="188">
        <v>20</v>
      </c>
      <c r="BF168" s="236">
        <v>166</v>
      </c>
      <c r="BG168" s="236">
        <v>1</v>
      </c>
      <c r="BH168" s="236">
        <v>6</v>
      </c>
      <c r="BI168" s="236">
        <v>10</v>
      </c>
      <c r="BJ168" s="236">
        <v>0</v>
      </c>
      <c r="BK168" s="91">
        <f>SUM(BG168:BJ168)</f>
        <v>17</v>
      </c>
      <c r="BM168" s="236">
        <v>166</v>
      </c>
      <c r="BN168" s="236">
        <v>5.5</v>
      </c>
      <c r="BO168" s="236">
        <v>1</v>
      </c>
      <c r="BP168" s="236">
        <v>2</v>
      </c>
      <c r="BQ168" s="236">
        <v>2</v>
      </c>
      <c r="BR168" s="91">
        <f t="shared" si="10"/>
        <v>10.5</v>
      </c>
    </row>
    <row r="169" spans="1:70">
      <c r="A169" s="234"/>
      <c r="B169" s="235">
        <v>167</v>
      </c>
      <c r="C169" s="235">
        <v>8</v>
      </c>
      <c r="D169" s="235">
        <v>5</v>
      </c>
      <c r="E169" s="235">
        <v>10</v>
      </c>
      <c r="F169" s="235">
        <v>2</v>
      </c>
      <c r="G169" s="24">
        <v>25</v>
      </c>
      <c r="I169" s="236">
        <v>167</v>
      </c>
      <c r="J169" s="236">
        <v>10</v>
      </c>
      <c r="K169" s="236">
        <v>1</v>
      </c>
      <c r="L169" s="236">
        <v>1</v>
      </c>
      <c r="M169" s="236">
        <v>7</v>
      </c>
      <c r="N169" s="91">
        <v>19</v>
      </c>
      <c r="P169" s="236">
        <v>167</v>
      </c>
      <c r="Q169" s="241">
        <v>10</v>
      </c>
      <c r="R169" s="241">
        <v>1.5</v>
      </c>
      <c r="S169" s="241">
        <v>0</v>
      </c>
      <c r="T169" s="241">
        <v>3</v>
      </c>
      <c r="U169" s="91">
        <f>SUM(Q169:T169)</f>
        <v>14.5</v>
      </c>
      <c r="W169" s="236">
        <v>167</v>
      </c>
      <c r="X169" s="130">
        <v>2</v>
      </c>
      <c r="Y169" s="130">
        <v>3</v>
      </c>
      <c r="Z169" s="130">
        <v>4</v>
      </c>
      <c r="AA169" s="130">
        <v>0</v>
      </c>
      <c r="AB169" s="131">
        <v>9</v>
      </c>
      <c r="AD169" s="236">
        <v>167</v>
      </c>
      <c r="AE169" s="236">
        <v>3</v>
      </c>
      <c r="AF169" s="236">
        <v>1</v>
      </c>
      <c r="AG169" s="236">
        <v>7</v>
      </c>
      <c r="AH169" s="236">
        <v>5</v>
      </c>
      <c r="AI169" s="91">
        <v>16</v>
      </c>
      <c r="AK169" s="236">
        <v>167</v>
      </c>
      <c r="AL169" s="4">
        <v>3</v>
      </c>
      <c r="AM169" s="4">
        <v>4</v>
      </c>
      <c r="AN169" s="4">
        <v>4</v>
      </c>
      <c r="AO169" s="4">
        <v>6</v>
      </c>
      <c r="AP169" s="5">
        <v>17</v>
      </c>
      <c r="AR169" s="236">
        <v>167</v>
      </c>
      <c r="AS169" s="236">
        <v>6</v>
      </c>
      <c r="AT169" s="236">
        <v>6</v>
      </c>
      <c r="AU169" s="236">
        <v>0.5</v>
      </c>
      <c r="AV169" s="236">
        <v>2</v>
      </c>
      <c r="AW169" s="91">
        <v>14.5</v>
      </c>
      <c r="AY169" s="236">
        <v>167</v>
      </c>
      <c r="AZ169" s="249">
        <v>9</v>
      </c>
      <c r="BA169" s="249">
        <v>6</v>
      </c>
      <c r="BB169" s="249">
        <v>2</v>
      </c>
      <c r="BC169" s="249">
        <v>3</v>
      </c>
      <c r="BD169" s="188">
        <v>20</v>
      </c>
      <c r="BF169" s="236">
        <v>167</v>
      </c>
      <c r="BG169" s="236">
        <v>6</v>
      </c>
      <c r="BH169" s="236">
        <v>6</v>
      </c>
      <c r="BI169" s="236">
        <v>4</v>
      </c>
      <c r="BJ169" s="236">
        <v>1</v>
      </c>
      <c r="BK169" s="91">
        <v>17</v>
      </c>
      <c r="BM169" s="236">
        <v>167</v>
      </c>
      <c r="BN169" s="240">
        <v>1</v>
      </c>
      <c r="BO169" s="240">
        <v>6.5</v>
      </c>
      <c r="BP169" s="240">
        <v>1</v>
      </c>
      <c r="BQ169" s="240">
        <v>2</v>
      </c>
      <c r="BR169" s="163">
        <v>10.5</v>
      </c>
    </row>
    <row r="170" spans="1:70">
      <c r="A170" s="234"/>
      <c r="B170" s="235">
        <v>168</v>
      </c>
      <c r="C170" s="235">
        <v>8</v>
      </c>
      <c r="D170" s="235">
        <v>6.5</v>
      </c>
      <c r="E170" s="235">
        <v>10</v>
      </c>
      <c r="F170" s="235"/>
      <c r="G170" s="24">
        <v>24.5</v>
      </c>
      <c r="I170" s="236">
        <v>168</v>
      </c>
      <c r="J170" s="241">
        <v>6</v>
      </c>
      <c r="K170" s="241">
        <v>4</v>
      </c>
      <c r="L170" s="241">
        <v>1</v>
      </c>
      <c r="M170" s="241">
        <v>8</v>
      </c>
      <c r="N170" s="91">
        <f>SUM(J170:M170)</f>
        <v>19</v>
      </c>
      <c r="P170" s="236">
        <v>168</v>
      </c>
      <c r="Q170" s="4">
        <v>9</v>
      </c>
      <c r="R170" s="4">
        <v>0</v>
      </c>
      <c r="S170" s="4">
        <v>5</v>
      </c>
      <c r="T170" s="4">
        <v>0</v>
      </c>
      <c r="U170" s="5">
        <v>14</v>
      </c>
      <c r="W170" s="236">
        <v>168</v>
      </c>
      <c r="X170" s="129">
        <v>3</v>
      </c>
      <c r="Y170" s="129">
        <v>2.5</v>
      </c>
      <c r="Z170" s="129">
        <v>3</v>
      </c>
      <c r="AA170" s="129">
        <v>0</v>
      </c>
      <c r="AB170" s="128">
        <v>8.5</v>
      </c>
      <c r="AD170" s="236">
        <v>168</v>
      </c>
      <c r="AE170" s="236">
        <v>3</v>
      </c>
      <c r="AF170" s="236">
        <v>1</v>
      </c>
      <c r="AG170" s="236">
        <v>5</v>
      </c>
      <c r="AH170" s="236">
        <v>7</v>
      </c>
      <c r="AI170" s="91">
        <v>16</v>
      </c>
      <c r="AK170" s="236">
        <v>168</v>
      </c>
      <c r="AL170" s="242">
        <v>7</v>
      </c>
      <c r="AM170" s="242">
        <v>2</v>
      </c>
      <c r="AN170" s="242">
        <v>1</v>
      </c>
      <c r="AO170" s="242">
        <v>7</v>
      </c>
      <c r="AP170" s="91">
        <f t="shared" ref="AP170:AP176" si="11">SUM(AL170:AO170)</f>
        <v>17</v>
      </c>
      <c r="AR170" s="236">
        <v>168</v>
      </c>
      <c r="AS170" s="4">
        <v>6</v>
      </c>
      <c r="AT170" s="4">
        <v>3</v>
      </c>
      <c r="AU170" s="4">
        <v>0</v>
      </c>
      <c r="AV170" s="4">
        <v>5</v>
      </c>
      <c r="AW170" s="5">
        <v>14</v>
      </c>
      <c r="AY170" s="236">
        <v>168</v>
      </c>
      <c r="AZ170" s="236">
        <v>8</v>
      </c>
      <c r="BA170" s="236">
        <v>5</v>
      </c>
      <c r="BB170" s="236">
        <v>2</v>
      </c>
      <c r="BC170" s="236">
        <v>5</v>
      </c>
      <c r="BD170" s="91">
        <f>SUM(AZ170:BC170)</f>
        <v>20</v>
      </c>
      <c r="BF170" s="236">
        <v>168</v>
      </c>
      <c r="BG170" s="236">
        <v>9</v>
      </c>
      <c r="BH170" s="236">
        <v>6</v>
      </c>
      <c r="BI170" s="236">
        <v>1</v>
      </c>
      <c r="BJ170" s="236">
        <v>1</v>
      </c>
      <c r="BK170" s="91">
        <v>17</v>
      </c>
      <c r="BM170" s="236">
        <v>168</v>
      </c>
      <c r="BN170" s="240">
        <v>6</v>
      </c>
      <c r="BO170" s="240">
        <v>3</v>
      </c>
      <c r="BP170" s="240">
        <v>0</v>
      </c>
      <c r="BQ170" s="240">
        <v>1.5</v>
      </c>
      <c r="BR170" s="163">
        <v>10.5</v>
      </c>
    </row>
    <row r="171" spans="1:70">
      <c r="A171" s="234"/>
      <c r="B171" s="235">
        <v>169</v>
      </c>
      <c r="C171" s="235">
        <v>0</v>
      </c>
      <c r="D171" s="235">
        <v>10</v>
      </c>
      <c r="E171" s="235">
        <v>8</v>
      </c>
      <c r="F171" s="235">
        <v>6</v>
      </c>
      <c r="G171" s="24">
        <v>24</v>
      </c>
      <c r="I171" s="236">
        <v>169</v>
      </c>
      <c r="J171" s="121">
        <v>2</v>
      </c>
      <c r="K171" s="121">
        <v>8</v>
      </c>
      <c r="L171" s="121">
        <v>2.5</v>
      </c>
      <c r="M171" s="121">
        <v>6</v>
      </c>
      <c r="N171" s="122">
        <v>18.5</v>
      </c>
      <c r="P171" s="236">
        <v>169</v>
      </c>
      <c r="Q171" s="4">
        <v>7</v>
      </c>
      <c r="R171" s="4">
        <v>3</v>
      </c>
      <c r="S171" s="4">
        <v>0</v>
      </c>
      <c r="T171" s="4">
        <v>4</v>
      </c>
      <c r="U171" s="5">
        <v>14</v>
      </c>
      <c r="W171" s="236">
        <v>169</v>
      </c>
      <c r="X171" s="130">
        <v>1</v>
      </c>
      <c r="Y171" s="130">
        <v>0</v>
      </c>
      <c r="Z171" s="130">
        <v>3</v>
      </c>
      <c r="AA171" s="130">
        <v>4</v>
      </c>
      <c r="AB171" s="131">
        <v>8</v>
      </c>
      <c r="AD171" s="236">
        <v>169</v>
      </c>
      <c r="AE171" s="236">
        <v>1</v>
      </c>
      <c r="AF171" s="236">
        <v>1</v>
      </c>
      <c r="AG171" s="236">
        <v>7</v>
      </c>
      <c r="AH171" s="236">
        <v>7</v>
      </c>
      <c r="AI171" s="91">
        <v>16</v>
      </c>
      <c r="AK171" s="236">
        <v>169</v>
      </c>
      <c r="AL171" s="242">
        <v>5</v>
      </c>
      <c r="AM171" s="242">
        <v>4</v>
      </c>
      <c r="AN171" s="242">
        <v>2</v>
      </c>
      <c r="AO171" s="242">
        <v>6</v>
      </c>
      <c r="AP171" s="91">
        <f t="shared" si="11"/>
        <v>17</v>
      </c>
      <c r="AR171" s="236">
        <v>169</v>
      </c>
      <c r="AS171" s="4">
        <v>7</v>
      </c>
      <c r="AT171" s="4">
        <v>4</v>
      </c>
      <c r="AU171" s="4">
        <v>2</v>
      </c>
      <c r="AV171" s="4">
        <v>1</v>
      </c>
      <c r="AW171" s="5">
        <v>14</v>
      </c>
      <c r="AY171" s="236">
        <v>169</v>
      </c>
      <c r="AZ171" s="235">
        <v>7</v>
      </c>
      <c r="BA171" s="235">
        <v>6</v>
      </c>
      <c r="BB171" s="235">
        <v>2</v>
      </c>
      <c r="BC171" s="235">
        <v>5</v>
      </c>
      <c r="BD171" s="24">
        <f>SUM(AZ171:BC171)</f>
        <v>20</v>
      </c>
      <c r="BF171" s="236">
        <v>169</v>
      </c>
      <c r="BG171" s="236">
        <v>6</v>
      </c>
      <c r="BH171" s="236">
        <v>8</v>
      </c>
      <c r="BI171" s="236">
        <v>1</v>
      </c>
      <c r="BJ171" s="236">
        <v>2</v>
      </c>
      <c r="BK171" s="91">
        <v>17</v>
      </c>
      <c r="BM171" s="236">
        <v>169</v>
      </c>
      <c r="BN171" s="4">
        <v>2</v>
      </c>
      <c r="BO171" s="4">
        <v>7</v>
      </c>
      <c r="BP171" s="4">
        <v>1</v>
      </c>
      <c r="BQ171" s="4">
        <v>0</v>
      </c>
      <c r="BR171" s="5">
        <v>10</v>
      </c>
    </row>
    <row r="172" spans="1:70">
      <c r="A172" s="234"/>
      <c r="B172" s="235">
        <v>170</v>
      </c>
      <c r="C172" s="235">
        <v>7</v>
      </c>
      <c r="D172" s="235">
        <v>6</v>
      </c>
      <c r="E172" s="235">
        <v>6</v>
      </c>
      <c r="F172" s="235">
        <v>5</v>
      </c>
      <c r="G172" s="24">
        <v>24</v>
      </c>
      <c r="I172" s="236">
        <v>170</v>
      </c>
      <c r="J172" s="236">
        <v>4</v>
      </c>
      <c r="K172" s="236">
        <v>6.5</v>
      </c>
      <c r="L172" s="236">
        <v>0</v>
      </c>
      <c r="M172" s="236">
        <v>8</v>
      </c>
      <c r="N172" s="91">
        <v>18.5</v>
      </c>
      <c r="P172" s="236">
        <v>170</v>
      </c>
      <c r="Q172" s="4">
        <v>7</v>
      </c>
      <c r="R172" s="4">
        <v>0</v>
      </c>
      <c r="S172" s="4">
        <v>0</v>
      </c>
      <c r="T172" s="4">
        <v>7</v>
      </c>
      <c r="U172" s="5">
        <v>14</v>
      </c>
      <c r="W172" s="236">
        <v>170</v>
      </c>
      <c r="X172" s="242">
        <v>4</v>
      </c>
      <c r="Y172" s="242">
        <v>2</v>
      </c>
      <c r="Z172" s="242">
        <v>0</v>
      </c>
      <c r="AA172" s="242">
        <v>1</v>
      </c>
      <c r="AB172" s="91">
        <f>SUM(X172:AA172)</f>
        <v>7</v>
      </c>
      <c r="AD172" s="236">
        <v>170</v>
      </c>
      <c r="AE172" s="238">
        <v>0</v>
      </c>
      <c r="AF172" s="238">
        <v>1</v>
      </c>
      <c r="AG172" s="238">
        <v>8</v>
      </c>
      <c r="AH172" s="238">
        <v>7</v>
      </c>
      <c r="AI172" s="162">
        <v>16</v>
      </c>
      <c r="AK172" s="236">
        <v>170</v>
      </c>
      <c r="AL172" s="242">
        <v>5</v>
      </c>
      <c r="AM172" s="242">
        <v>4</v>
      </c>
      <c r="AN172" s="242">
        <v>1</v>
      </c>
      <c r="AO172" s="242">
        <v>7</v>
      </c>
      <c r="AP172" s="91">
        <f t="shared" si="11"/>
        <v>17</v>
      </c>
      <c r="AR172" s="236">
        <v>170</v>
      </c>
      <c r="AS172" s="4">
        <v>5</v>
      </c>
      <c r="AT172" s="4">
        <v>5</v>
      </c>
      <c r="AU172" s="4">
        <v>0</v>
      </c>
      <c r="AV172" s="4">
        <v>4</v>
      </c>
      <c r="AW172" s="5">
        <v>14</v>
      </c>
      <c r="AY172" s="236">
        <v>170</v>
      </c>
      <c r="AZ172" s="235">
        <v>5</v>
      </c>
      <c r="BA172" s="235">
        <v>5</v>
      </c>
      <c r="BB172" s="235">
        <v>4</v>
      </c>
      <c r="BC172" s="235">
        <v>6</v>
      </c>
      <c r="BD172" s="24">
        <f>SUM(AZ172:BC172)</f>
        <v>20</v>
      </c>
      <c r="BF172" s="236">
        <v>170</v>
      </c>
      <c r="BG172" s="236">
        <v>9</v>
      </c>
      <c r="BH172" s="236">
        <v>8</v>
      </c>
      <c r="BI172" s="236">
        <v>0</v>
      </c>
      <c r="BJ172" s="236">
        <v>0</v>
      </c>
      <c r="BK172" s="91">
        <v>17</v>
      </c>
      <c r="BM172" s="236">
        <v>170</v>
      </c>
      <c r="BN172" s="236">
        <v>6.5</v>
      </c>
      <c r="BO172" s="236">
        <v>1.5</v>
      </c>
      <c r="BP172" s="236">
        <v>2</v>
      </c>
      <c r="BQ172" s="236">
        <v>0</v>
      </c>
      <c r="BR172" s="91">
        <f>SUM(BN172:BQ172)</f>
        <v>10</v>
      </c>
    </row>
    <row r="173" spans="1:70">
      <c r="A173" s="234"/>
      <c r="B173" s="235">
        <v>171</v>
      </c>
      <c r="C173" s="235">
        <v>7</v>
      </c>
      <c r="D173" s="235">
        <v>6</v>
      </c>
      <c r="E173" s="235">
        <v>6</v>
      </c>
      <c r="F173" s="235">
        <v>5</v>
      </c>
      <c r="G173" s="24">
        <v>24</v>
      </c>
      <c r="I173" s="236">
        <v>171</v>
      </c>
      <c r="J173" s="4">
        <v>0</v>
      </c>
      <c r="K173" s="4">
        <v>8</v>
      </c>
      <c r="L173" s="4">
        <v>1</v>
      </c>
      <c r="M173" s="4">
        <v>9</v>
      </c>
      <c r="N173" s="5">
        <v>18</v>
      </c>
      <c r="P173" s="236">
        <v>171</v>
      </c>
      <c r="Q173" s="239">
        <v>10</v>
      </c>
      <c r="R173" s="239">
        <v>0</v>
      </c>
      <c r="S173" s="239">
        <v>4</v>
      </c>
      <c r="T173" s="239">
        <v>0</v>
      </c>
      <c r="U173" s="91">
        <f>SUM(Q173:T173)</f>
        <v>14</v>
      </c>
      <c r="W173" s="236">
        <v>171</v>
      </c>
      <c r="X173" s="129">
        <v>3</v>
      </c>
      <c r="Y173" s="129">
        <v>3</v>
      </c>
      <c r="Z173" s="129">
        <v>0</v>
      </c>
      <c r="AA173" s="129">
        <v>1</v>
      </c>
      <c r="AB173" s="128">
        <v>7</v>
      </c>
      <c r="AD173" s="236">
        <v>171</v>
      </c>
      <c r="AE173" s="236">
        <v>1</v>
      </c>
      <c r="AF173" s="236">
        <v>0</v>
      </c>
      <c r="AG173" s="236">
        <v>8</v>
      </c>
      <c r="AH173" s="236">
        <v>7</v>
      </c>
      <c r="AI173" s="91">
        <f>SUM(AE173:AH173)</f>
        <v>16</v>
      </c>
      <c r="AK173" s="236">
        <v>171</v>
      </c>
      <c r="AL173" s="242">
        <v>5</v>
      </c>
      <c r="AM173" s="242">
        <v>5</v>
      </c>
      <c r="AN173" s="242">
        <v>0</v>
      </c>
      <c r="AO173" s="242">
        <v>7</v>
      </c>
      <c r="AP173" s="91">
        <f t="shared" si="11"/>
        <v>17</v>
      </c>
      <c r="AR173" s="236">
        <v>171</v>
      </c>
      <c r="AS173" s="4">
        <v>5</v>
      </c>
      <c r="AT173" s="4">
        <v>5</v>
      </c>
      <c r="AU173" s="4">
        <v>0</v>
      </c>
      <c r="AV173" s="4">
        <v>4</v>
      </c>
      <c r="AW173" s="5">
        <v>14</v>
      </c>
      <c r="AY173" s="236">
        <v>171</v>
      </c>
      <c r="AZ173" s="236">
        <v>9</v>
      </c>
      <c r="BA173" s="236">
        <v>7</v>
      </c>
      <c r="BB173" s="236">
        <v>2.5</v>
      </c>
      <c r="BC173" s="236">
        <v>1</v>
      </c>
      <c r="BD173" s="91">
        <v>19.5</v>
      </c>
      <c r="BF173" s="236">
        <v>171</v>
      </c>
      <c r="BG173" s="236">
        <v>8</v>
      </c>
      <c r="BH173" s="236">
        <v>6</v>
      </c>
      <c r="BI173" s="236">
        <v>3</v>
      </c>
      <c r="BJ173" s="236">
        <v>0</v>
      </c>
      <c r="BK173" s="91">
        <v>17</v>
      </c>
      <c r="BM173" s="236">
        <v>171</v>
      </c>
      <c r="BN173" s="236">
        <v>6.5</v>
      </c>
      <c r="BO173" s="236">
        <v>2.5</v>
      </c>
      <c r="BP173" s="236">
        <v>1</v>
      </c>
      <c r="BQ173" s="236">
        <v>0</v>
      </c>
      <c r="BR173" s="91">
        <f>SUM(BN173:BQ173)</f>
        <v>10</v>
      </c>
    </row>
    <row r="174" spans="1:70">
      <c r="A174" s="234"/>
      <c r="B174" s="235">
        <v>172</v>
      </c>
      <c r="C174" s="235">
        <v>8</v>
      </c>
      <c r="D174" s="235">
        <v>4</v>
      </c>
      <c r="E174" s="235">
        <v>10</v>
      </c>
      <c r="F174" s="235">
        <v>2</v>
      </c>
      <c r="G174" s="24">
        <v>24</v>
      </c>
      <c r="I174" s="236">
        <v>172</v>
      </c>
      <c r="J174" s="4">
        <v>6</v>
      </c>
      <c r="K174" s="4">
        <v>2</v>
      </c>
      <c r="L174" s="4">
        <v>0</v>
      </c>
      <c r="M174" s="4">
        <v>10</v>
      </c>
      <c r="N174" s="5">
        <v>18</v>
      </c>
      <c r="P174" s="236">
        <v>172</v>
      </c>
      <c r="Q174" s="32">
        <v>10</v>
      </c>
      <c r="R174" s="32">
        <v>0</v>
      </c>
      <c r="S174" s="32">
        <v>4</v>
      </c>
      <c r="T174" s="32">
        <v>0</v>
      </c>
      <c r="U174" s="91">
        <f>SUM(Q174:T174)</f>
        <v>14</v>
      </c>
      <c r="W174" s="236">
        <v>172</v>
      </c>
      <c r="X174" s="130">
        <v>2</v>
      </c>
      <c r="Y174" s="130">
        <v>3</v>
      </c>
      <c r="Z174" s="130">
        <v>0</v>
      </c>
      <c r="AA174" s="130">
        <v>2</v>
      </c>
      <c r="AB174" s="128">
        <v>7</v>
      </c>
      <c r="AD174" s="236">
        <v>172</v>
      </c>
      <c r="AE174" s="236">
        <v>1</v>
      </c>
      <c r="AF174" s="236">
        <v>1</v>
      </c>
      <c r="AG174" s="236">
        <v>9</v>
      </c>
      <c r="AH174" s="236">
        <v>5</v>
      </c>
      <c r="AI174" s="91">
        <f>SUM(AE174:AH174)</f>
        <v>16</v>
      </c>
      <c r="AK174" s="236">
        <v>172</v>
      </c>
      <c r="AL174" s="32">
        <v>8</v>
      </c>
      <c r="AM174" s="32">
        <v>2</v>
      </c>
      <c r="AN174" s="32">
        <v>0</v>
      </c>
      <c r="AO174" s="32">
        <v>7</v>
      </c>
      <c r="AP174" s="91">
        <f t="shared" si="11"/>
        <v>17</v>
      </c>
      <c r="AR174" s="236">
        <v>172</v>
      </c>
      <c r="AS174" s="4">
        <v>4</v>
      </c>
      <c r="AT174" s="4">
        <v>5</v>
      </c>
      <c r="AU174" s="4">
        <v>3</v>
      </c>
      <c r="AV174" s="4">
        <v>2</v>
      </c>
      <c r="AW174" s="5">
        <v>14</v>
      </c>
      <c r="AY174" s="236">
        <v>172</v>
      </c>
      <c r="AZ174" s="236">
        <v>9</v>
      </c>
      <c r="BA174" s="236">
        <v>5.5</v>
      </c>
      <c r="BB174" s="236">
        <v>2</v>
      </c>
      <c r="BC174" s="236">
        <v>3</v>
      </c>
      <c r="BD174" s="91">
        <f>SUM(AZ174:BC174)</f>
        <v>19.5</v>
      </c>
      <c r="BF174" s="236">
        <v>172</v>
      </c>
      <c r="BG174" s="236">
        <v>6</v>
      </c>
      <c r="BH174" s="236">
        <v>6</v>
      </c>
      <c r="BI174" s="236">
        <v>0</v>
      </c>
      <c r="BJ174" s="236">
        <v>4.5</v>
      </c>
      <c r="BK174" s="91">
        <v>16.5</v>
      </c>
      <c r="BM174" s="236">
        <v>172</v>
      </c>
      <c r="BN174" s="240">
        <v>0</v>
      </c>
      <c r="BO174" s="240">
        <v>8</v>
      </c>
      <c r="BP174" s="240">
        <v>0</v>
      </c>
      <c r="BQ174" s="240">
        <v>2</v>
      </c>
      <c r="BR174" s="163">
        <v>10</v>
      </c>
    </row>
    <row r="175" spans="1:70">
      <c r="A175" s="234"/>
      <c r="B175" s="235">
        <v>173</v>
      </c>
      <c r="C175" s="235">
        <v>6</v>
      </c>
      <c r="D175" s="235">
        <v>5.5</v>
      </c>
      <c r="E175" s="235">
        <v>5</v>
      </c>
      <c r="F175" s="235">
        <v>7</v>
      </c>
      <c r="G175" s="24">
        <v>23.5</v>
      </c>
      <c r="I175" s="236">
        <v>173</v>
      </c>
      <c r="J175" s="237">
        <v>0</v>
      </c>
      <c r="K175" s="237">
        <v>5</v>
      </c>
      <c r="L175" s="237">
        <v>5</v>
      </c>
      <c r="M175" s="237">
        <v>8</v>
      </c>
      <c r="N175" s="99">
        <v>18</v>
      </c>
      <c r="P175" s="236">
        <v>173</v>
      </c>
      <c r="Q175" s="237">
        <v>7</v>
      </c>
      <c r="R175" s="237">
        <v>1</v>
      </c>
      <c r="S175" s="237">
        <v>5</v>
      </c>
      <c r="T175" s="237">
        <v>1</v>
      </c>
      <c r="U175" s="99">
        <v>14</v>
      </c>
      <c r="W175" s="236">
        <v>173</v>
      </c>
      <c r="X175" s="4">
        <v>4.5</v>
      </c>
      <c r="Y175" s="4">
        <v>2</v>
      </c>
      <c r="Z175" s="4">
        <v>0</v>
      </c>
      <c r="AA175" s="4">
        <v>0</v>
      </c>
      <c r="AB175" s="5">
        <v>6.5</v>
      </c>
      <c r="AD175" s="236">
        <v>173</v>
      </c>
      <c r="AE175" s="236">
        <v>3</v>
      </c>
      <c r="AF175" s="236">
        <v>1.5</v>
      </c>
      <c r="AG175" s="236">
        <v>6</v>
      </c>
      <c r="AH175" s="236">
        <v>5</v>
      </c>
      <c r="AI175" s="91">
        <f>SUM(AE175:AH175)</f>
        <v>15.5</v>
      </c>
      <c r="AK175" s="236">
        <v>173</v>
      </c>
      <c r="AL175" s="32">
        <v>8</v>
      </c>
      <c r="AM175" s="32">
        <v>0</v>
      </c>
      <c r="AN175" s="32">
        <v>2</v>
      </c>
      <c r="AO175" s="32">
        <v>7</v>
      </c>
      <c r="AP175" s="91">
        <f t="shared" si="11"/>
        <v>17</v>
      </c>
      <c r="AR175" s="236">
        <v>173</v>
      </c>
      <c r="AS175" s="242">
        <v>2</v>
      </c>
      <c r="AT175" s="242">
        <v>5</v>
      </c>
      <c r="AU175" s="242">
        <v>2</v>
      </c>
      <c r="AV175" s="242">
        <v>5</v>
      </c>
      <c r="AW175" s="91">
        <f>SUM(AS175:AV175)</f>
        <v>14</v>
      </c>
      <c r="AY175" s="236">
        <v>173</v>
      </c>
      <c r="AZ175" s="4">
        <v>9</v>
      </c>
      <c r="BA175" s="4">
        <v>5</v>
      </c>
      <c r="BB175" s="4">
        <v>4</v>
      </c>
      <c r="BC175" s="4">
        <v>1</v>
      </c>
      <c r="BD175" s="5">
        <v>19</v>
      </c>
      <c r="BF175" s="236">
        <v>173</v>
      </c>
      <c r="BG175" s="149">
        <v>10</v>
      </c>
      <c r="BH175" s="149">
        <v>6.5</v>
      </c>
      <c r="BI175" s="149">
        <v>0</v>
      </c>
      <c r="BJ175" s="149">
        <v>0</v>
      </c>
      <c r="BK175" s="167">
        <v>16.5</v>
      </c>
      <c r="BM175" s="236">
        <v>173</v>
      </c>
      <c r="BN175" s="244">
        <v>4</v>
      </c>
      <c r="BO175" s="244">
        <v>5</v>
      </c>
      <c r="BP175" s="244">
        <v>0</v>
      </c>
      <c r="BQ175" s="244">
        <v>1</v>
      </c>
      <c r="BR175" s="164">
        <v>10</v>
      </c>
    </row>
    <row r="176" spans="1:70">
      <c r="A176" s="234"/>
      <c r="B176" s="235">
        <v>174</v>
      </c>
      <c r="C176" s="235">
        <v>8</v>
      </c>
      <c r="D176" s="235">
        <v>4</v>
      </c>
      <c r="E176" s="235">
        <v>7</v>
      </c>
      <c r="F176" s="235">
        <v>4.5</v>
      </c>
      <c r="G176" s="24">
        <v>23.5</v>
      </c>
      <c r="I176" s="236">
        <v>174</v>
      </c>
      <c r="J176" s="3">
        <v>6</v>
      </c>
      <c r="K176" s="3">
        <v>8</v>
      </c>
      <c r="L176" s="3">
        <v>0</v>
      </c>
      <c r="M176" s="3">
        <v>4</v>
      </c>
      <c r="N176" s="6">
        <f>J176+K176+L176+M176</f>
        <v>18</v>
      </c>
      <c r="P176" s="236">
        <v>174</v>
      </c>
      <c r="Q176" s="126">
        <v>4</v>
      </c>
      <c r="R176" s="126">
        <v>10</v>
      </c>
      <c r="S176" s="126">
        <v>0</v>
      </c>
      <c r="T176" s="126">
        <v>0</v>
      </c>
      <c r="U176" s="124">
        <v>14</v>
      </c>
      <c r="W176" s="236">
        <v>174</v>
      </c>
      <c r="X176" s="130">
        <v>1.5</v>
      </c>
      <c r="Y176" s="130">
        <v>1</v>
      </c>
      <c r="Z176" s="130">
        <v>4</v>
      </c>
      <c r="AA176" s="130">
        <v>0</v>
      </c>
      <c r="AB176" s="131">
        <v>6.5</v>
      </c>
      <c r="AD176" s="236">
        <v>174</v>
      </c>
      <c r="AE176" s="4">
        <v>0</v>
      </c>
      <c r="AF176" s="4">
        <v>2</v>
      </c>
      <c r="AG176" s="4">
        <v>9</v>
      </c>
      <c r="AH176" s="4">
        <v>4</v>
      </c>
      <c r="AI176" s="5">
        <v>15</v>
      </c>
      <c r="AK176" s="236">
        <v>174</v>
      </c>
      <c r="AL176" s="32">
        <v>7</v>
      </c>
      <c r="AM176" s="32">
        <v>2</v>
      </c>
      <c r="AN176" s="32">
        <v>2</v>
      </c>
      <c r="AO176" s="32">
        <v>6</v>
      </c>
      <c r="AP176" s="91">
        <f t="shared" si="11"/>
        <v>17</v>
      </c>
      <c r="AR176" s="236">
        <v>174</v>
      </c>
      <c r="AS176" s="242">
        <v>3</v>
      </c>
      <c r="AT176" s="242">
        <v>6</v>
      </c>
      <c r="AU176" s="242">
        <v>0</v>
      </c>
      <c r="AV176" s="242">
        <v>5</v>
      </c>
      <c r="AW176" s="91">
        <f>SUM(AS176:AV176)</f>
        <v>14</v>
      </c>
      <c r="AY176" s="236">
        <v>174</v>
      </c>
      <c r="AZ176" s="4">
        <v>6</v>
      </c>
      <c r="BA176" s="4">
        <v>7</v>
      </c>
      <c r="BB176" s="4">
        <v>4</v>
      </c>
      <c r="BC176" s="4">
        <v>2</v>
      </c>
      <c r="BD176" s="5">
        <v>19</v>
      </c>
      <c r="BF176" s="236">
        <v>174</v>
      </c>
      <c r="BG176" s="236">
        <v>7.5</v>
      </c>
      <c r="BH176" s="236">
        <v>9</v>
      </c>
      <c r="BI176" s="236">
        <v>0</v>
      </c>
      <c r="BJ176" s="236">
        <v>0</v>
      </c>
      <c r="BK176" s="91">
        <f>SUM(BG176:BJ176)</f>
        <v>16.5</v>
      </c>
      <c r="BM176" s="236">
        <v>174</v>
      </c>
      <c r="BN176" s="4">
        <v>6.5</v>
      </c>
      <c r="BO176" s="4">
        <v>2</v>
      </c>
      <c r="BP176" s="4">
        <v>0</v>
      </c>
      <c r="BQ176" s="4">
        <v>1</v>
      </c>
      <c r="BR176" s="5">
        <v>9.5</v>
      </c>
    </row>
    <row r="177" spans="1:70">
      <c r="A177" s="234"/>
      <c r="B177" s="235">
        <v>175</v>
      </c>
      <c r="C177" s="235">
        <v>10</v>
      </c>
      <c r="D177" s="235">
        <v>7</v>
      </c>
      <c r="E177" s="235"/>
      <c r="F177" s="235">
        <v>6</v>
      </c>
      <c r="G177" s="24">
        <v>23</v>
      </c>
      <c r="I177" s="236">
        <v>175</v>
      </c>
      <c r="J177" s="241">
        <v>1</v>
      </c>
      <c r="K177" s="241">
        <v>7</v>
      </c>
      <c r="L177" s="241">
        <v>3</v>
      </c>
      <c r="M177" s="241">
        <v>7</v>
      </c>
      <c r="N177" s="91">
        <f>SUM(J177:M177)</f>
        <v>18</v>
      </c>
      <c r="P177" s="236">
        <v>175</v>
      </c>
      <c r="Q177" s="241">
        <v>10</v>
      </c>
      <c r="R177" s="241">
        <v>4</v>
      </c>
      <c r="S177" s="241">
        <v>0</v>
      </c>
      <c r="T177" s="241">
        <v>0</v>
      </c>
      <c r="U177" s="91">
        <f>SUM(Q177:T177)</f>
        <v>14</v>
      </c>
      <c r="W177" s="236">
        <v>175</v>
      </c>
      <c r="X177" s="4">
        <v>0</v>
      </c>
      <c r="Y177" s="4">
        <v>1</v>
      </c>
      <c r="Z177" s="4">
        <v>0</v>
      </c>
      <c r="AA177" s="4">
        <v>5</v>
      </c>
      <c r="AB177" s="5">
        <v>6</v>
      </c>
      <c r="AD177" s="236">
        <v>175</v>
      </c>
      <c r="AE177" s="242">
        <v>1</v>
      </c>
      <c r="AF177" s="242">
        <v>1</v>
      </c>
      <c r="AG177" s="242">
        <v>6</v>
      </c>
      <c r="AH177" s="242">
        <v>7</v>
      </c>
      <c r="AI177" s="91">
        <f>SUM(AE177:AH177)</f>
        <v>15</v>
      </c>
      <c r="AK177" s="236">
        <v>175</v>
      </c>
      <c r="AL177" s="100">
        <v>5</v>
      </c>
      <c r="AM177" s="100">
        <v>3</v>
      </c>
      <c r="AN177" s="100">
        <v>3</v>
      </c>
      <c r="AO177" s="100">
        <v>6</v>
      </c>
      <c r="AP177" s="101">
        <v>17</v>
      </c>
      <c r="AR177" s="236">
        <v>175</v>
      </c>
      <c r="AS177" s="32">
        <v>5</v>
      </c>
      <c r="AT177" s="32">
        <v>6</v>
      </c>
      <c r="AU177" s="32">
        <v>0</v>
      </c>
      <c r="AV177" s="32">
        <v>3</v>
      </c>
      <c r="AW177" s="91">
        <f>SUM(AS177:AV177)</f>
        <v>14</v>
      </c>
      <c r="AY177" s="236">
        <v>175</v>
      </c>
      <c r="AZ177" s="4">
        <v>1</v>
      </c>
      <c r="BA177" s="4">
        <v>8</v>
      </c>
      <c r="BB177" s="4">
        <v>3</v>
      </c>
      <c r="BC177" s="4">
        <v>7</v>
      </c>
      <c r="BD177" s="5">
        <v>19</v>
      </c>
      <c r="BF177" s="236">
        <v>175</v>
      </c>
      <c r="BG177" s="4">
        <v>1</v>
      </c>
      <c r="BH177" s="4">
        <v>7</v>
      </c>
      <c r="BI177" s="4">
        <v>7</v>
      </c>
      <c r="BJ177" s="4">
        <v>1</v>
      </c>
      <c r="BK177" s="5">
        <v>16</v>
      </c>
      <c r="BM177" s="236">
        <v>175</v>
      </c>
      <c r="BN177" s="4">
        <v>3</v>
      </c>
      <c r="BO177" s="4">
        <v>4.5</v>
      </c>
      <c r="BP177" s="4">
        <v>2</v>
      </c>
      <c r="BQ177" s="4">
        <v>0</v>
      </c>
      <c r="BR177" s="5">
        <v>9.5</v>
      </c>
    </row>
    <row r="178" spans="1:70">
      <c r="A178" s="234"/>
      <c r="B178" s="235">
        <v>176</v>
      </c>
      <c r="C178" s="235">
        <v>4</v>
      </c>
      <c r="D178" s="235">
        <v>3</v>
      </c>
      <c r="E178" s="235">
        <v>10</v>
      </c>
      <c r="F178" s="235">
        <v>6</v>
      </c>
      <c r="G178" s="24">
        <v>23</v>
      </c>
      <c r="I178" s="236">
        <v>176</v>
      </c>
      <c r="J178" s="239">
        <v>1</v>
      </c>
      <c r="K178" s="239">
        <v>8.5</v>
      </c>
      <c r="L178" s="239">
        <v>0</v>
      </c>
      <c r="M178" s="239">
        <v>8</v>
      </c>
      <c r="N178" s="91">
        <f>SUM(J178:M178)</f>
        <v>17.5</v>
      </c>
      <c r="P178" s="236">
        <v>176</v>
      </c>
      <c r="Q178" s="32">
        <v>6</v>
      </c>
      <c r="R178" s="32">
        <v>0</v>
      </c>
      <c r="S178" s="32">
        <v>0</v>
      </c>
      <c r="T178" s="32">
        <v>7</v>
      </c>
      <c r="U178" s="91">
        <f>SUM(Q178:T178)</f>
        <v>13</v>
      </c>
      <c r="W178" s="236">
        <v>176</v>
      </c>
      <c r="X178" s="121">
        <v>4</v>
      </c>
      <c r="Y178" s="121">
        <v>0</v>
      </c>
      <c r="Z178" s="121">
        <v>0</v>
      </c>
      <c r="AA178" s="121">
        <v>2</v>
      </c>
      <c r="AB178" s="122">
        <v>6</v>
      </c>
      <c r="AD178" s="236">
        <v>176</v>
      </c>
      <c r="AE178" s="242">
        <v>2</v>
      </c>
      <c r="AF178" s="242">
        <v>0</v>
      </c>
      <c r="AG178" s="242">
        <v>3</v>
      </c>
      <c r="AH178" s="242">
        <v>10</v>
      </c>
      <c r="AI178" s="91">
        <f>SUM(AE178:AH178)</f>
        <v>15</v>
      </c>
      <c r="AK178" s="236">
        <v>176</v>
      </c>
      <c r="AL178" s="236">
        <v>7</v>
      </c>
      <c r="AM178" s="236">
        <v>3</v>
      </c>
      <c r="AN178" s="236">
        <v>1</v>
      </c>
      <c r="AO178" s="236">
        <v>6</v>
      </c>
      <c r="AP178" s="91">
        <v>17</v>
      </c>
      <c r="AR178" s="236">
        <v>176</v>
      </c>
      <c r="AS178" s="32">
        <v>5</v>
      </c>
      <c r="AT178" s="32">
        <v>6</v>
      </c>
      <c r="AU178" s="32">
        <v>0</v>
      </c>
      <c r="AV178" s="32">
        <v>3</v>
      </c>
      <c r="AW178" s="91">
        <f>SUM(AS178:AV178)</f>
        <v>14</v>
      </c>
      <c r="AY178" s="236">
        <v>176</v>
      </c>
      <c r="AZ178" s="4">
        <v>6</v>
      </c>
      <c r="BA178" s="4">
        <v>5</v>
      </c>
      <c r="BB178" s="4">
        <v>1</v>
      </c>
      <c r="BC178" s="4">
        <v>7</v>
      </c>
      <c r="BD178" s="5">
        <v>19</v>
      </c>
      <c r="BF178" s="236">
        <v>176</v>
      </c>
      <c r="BG178" s="4">
        <v>2</v>
      </c>
      <c r="BH178" s="4">
        <v>10</v>
      </c>
      <c r="BI178" s="4">
        <v>3</v>
      </c>
      <c r="BJ178" s="4">
        <v>1</v>
      </c>
      <c r="BK178" s="5">
        <v>16</v>
      </c>
      <c r="BM178" s="236">
        <v>176</v>
      </c>
      <c r="BN178" s="32">
        <v>2</v>
      </c>
      <c r="BO178" s="32">
        <v>6.5</v>
      </c>
      <c r="BP178" s="32">
        <v>1</v>
      </c>
      <c r="BQ178" s="32">
        <v>0</v>
      </c>
      <c r="BR178" s="91">
        <f>SUM(BN178:BQ178)</f>
        <v>9.5</v>
      </c>
    </row>
    <row r="179" spans="1:70">
      <c r="A179" s="234"/>
      <c r="B179" s="235">
        <v>177</v>
      </c>
      <c r="C179" s="235">
        <v>10</v>
      </c>
      <c r="D179" s="235">
        <v>0</v>
      </c>
      <c r="E179" s="235">
        <v>9</v>
      </c>
      <c r="F179" s="235">
        <v>4</v>
      </c>
      <c r="G179" s="24">
        <v>23</v>
      </c>
      <c r="I179" s="236">
        <v>177</v>
      </c>
      <c r="J179" s="4">
        <v>2</v>
      </c>
      <c r="K179" s="4">
        <v>10</v>
      </c>
      <c r="L179" s="4">
        <v>0</v>
      </c>
      <c r="M179" s="4">
        <v>5</v>
      </c>
      <c r="N179" s="5">
        <v>17</v>
      </c>
      <c r="P179" s="236">
        <v>177</v>
      </c>
      <c r="Q179" s="121">
        <v>8</v>
      </c>
      <c r="R179" s="121">
        <v>0</v>
      </c>
      <c r="S179" s="121">
        <v>0</v>
      </c>
      <c r="T179" s="121">
        <v>5</v>
      </c>
      <c r="U179" s="122">
        <v>13</v>
      </c>
      <c r="W179" s="236">
        <v>177</v>
      </c>
      <c r="X179" s="130">
        <v>3</v>
      </c>
      <c r="Y179" s="130">
        <v>1</v>
      </c>
      <c r="Z179" s="130">
        <v>2</v>
      </c>
      <c r="AA179" s="130">
        <v>0</v>
      </c>
      <c r="AB179" s="128">
        <v>6</v>
      </c>
      <c r="AD179" s="236">
        <v>177</v>
      </c>
      <c r="AE179" s="242">
        <v>1</v>
      </c>
      <c r="AF179" s="242">
        <v>1</v>
      </c>
      <c r="AG179" s="242">
        <v>6</v>
      </c>
      <c r="AH179" s="242">
        <v>7</v>
      </c>
      <c r="AI179" s="91">
        <f>SUM(AE179:AH179)</f>
        <v>15</v>
      </c>
      <c r="AK179" s="236">
        <v>177</v>
      </c>
      <c r="AL179" s="236">
        <v>7</v>
      </c>
      <c r="AM179" s="236">
        <v>3</v>
      </c>
      <c r="AN179" s="236">
        <v>1</v>
      </c>
      <c r="AO179" s="236">
        <v>6</v>
      </c>
      <c r="AP179" s="91">
        <v>17</v>
      </c>
      <c r="AR179" s="236">
        <v>177</v>
      </c>
      <c r="AS179" s="32">
        <v>1</v>
      </c>
      <c r="AT179" s="32">
        <v>7</v>
      </c>
      <c r="AU179" s="236"/>
      <c r="AV179" s="32">
        <v>6</v>
      </c>
      <c r="AW179" s="91">
        <f>SUM(AS179:AV179)</f>
        <v>14</v>
      </c>
      <c r="AY179" s="236">
        <v>177</v>
      </c>
      <c r="AZ179" s="4">
        <v>7</v>
      </c>
      <c r="BA179" s="4">
        <v>6</v>
      </c>
      <c r="BB179" s="4">
        <v>3</v>
      </c>
      <c r="BC179" s="4">
        <v>3</v>
      </c>
      <c r="BD179" s="5">
        <v>19</v>
      </c>
      <c r="BF179" s="236">
        <v>177</v>
      </c>
      <c r="BG179" s="236">
        <v>8</v>
      </c>
      <c r="BH179" s="236">
        <v>7</v>
      </c>
      <c r="BI179" s="236">
        <v>0</v>
      </c>
      <c r="BJ179" s="236">
        <v>1</v>
      </c>
      <c r="BK179" s="91">
        <v>16</v>
      </c>
      <c r="BM179" s="236">
        <v>177</v>
      </c>
      <c r="BN179" s="236">
        <v>5</v>
      </c>
      <c r="BO179" s="236">
        <v>4.5</v>
      </c>
      <c r="BP179" s="236">
        <v>0</v>
      </c>
      <c r="BQ179" s="236">
        <v>0</v>
      </c>
      <c r="BR179" s="91">
        <f>SUM(BN179:BQ179)</f>
        <v>9.5</v>
      </c>
    </row>
    <row r="180" spans="1:70">
      <c r="A180" s="234"/>
      <c r="B180" s="235">
        <v>178</v>
      </c>
      <c r="C180" s="235">
        <v>6</v>
      </c>
      <c r="D180" s="235">
        <v>3</v>
      </c>
      <c r="E180" s="235">
        <v>7</v>
      </c>
      <c r="F180" s="235">
        <v>6.5</v>
      </c>
      <c r="G180" s="24">
        <v>22.5</v>
      </c>
      <c r="I180" s="236">
        <v>178</v>
      </c>
      <c r="J180" s="4">
        <v>1</v>
      </c>
      <c r="K180" s="4">
        <v>7</v>
      </c>
      <c r="L180" s="4">
        <v>2</v>
      </c>
      <c r="M180" s="4">
        <v>7</v>
      </c>
      <c r="N180" s="5">
        <v>17</v>
      </c>
      <c r="P180" s="236">
        <v>178</v>
      </c>
      <c r="Q180" s="126">
        <v>4</v>
      </c>
      <c r="R180" s="126">
        <v>8</v>
      </c>
      <c r="S180" s="126">
        <v>0</v>
      </c>
      <c r="T180" s="126">
        <v>1</v>
      </c>
      <c r="U180" s="124">
        <v>13</v>
      </c>
      <c r="W180" s="236">
        <v>178</v>
      </c>
      <c r="X180" s="130">
        <v>3</v>
      </c>
      <c r="Y180" s="130">
        <v>3</v>
      </c>
      <c r="Z180" s="130">
        <v>0</v>
      </c>
      <c r="AA180" s="130">
        <v>0</v>
      </c>
      <c r="AB180" s="128">
        <v>6</v>
      </c>
      <c r="AD180" s="236">
        <v>178</v>
      </c>
      <c r="AE180" s="32">
        <v>4</v>
      </c>
      <c r="AF180" s="32">
        <v>1</v>
      </c>
      <c r="AG180" s="32">
        <v>7</v>
      </c>
      <c r="AH180" s="32">
        <v>3</v>
      </c>
      <c r="AI180" s="91">
        <f>SUM(AE180:AH180)</f>
        <v>15</v>
      </c>
      <c r="AK180" s="236">
        <v>178</v>
      </c>
      <c r="AL180" s="236">
        <v>8</v>
      </c>
      <c r="AM180" s="236">
        <v>3.5</v>
      </c>
      <c r="AN180" s="236">
        <v>1.5</v>
      </c>
      <c r="AO180" s="236">
        <v>4</v>
      </c>
      <c r="AP180" s="91">
        <v>17</v>
      </c>
      <c r="AR180" s="236">
        <v>178</v>
      </c>
      <c r="AS180" s="100">
        <v>4</v>
      </c>
      <c r="AT180" s="100">
        <v>6</v>
      </c>
      <c r="AU180" s="100">
        <v>0</v>
      </c>
      <c r="AV180" s="100">
        <v>4</v>
      </c>
      <c r="AW180" s="101">
        <v>14</v>
      </c>
      <c r="AY180" s="236">
        <v>178</v>
      </c>
      <c r="AZ180" s="242">
        <v>7</v>
      </c>
      <c r="BA180" s="242">
        <v>6</v>
      </c>
      <c r="BB180" s="242">
        <v>6</v>
      </c>
      <c r="BC180" s="242">
        <v>0</v>
      </c>
      <c r="BD180" s="91">
        <f>SUM(AZ180:BC180)</f>
        <v>19</v>
      </c>
      <c r="BF180" s="236">
        <v>178</v>
      </c>
      <c r="BG180" s="236">
        <v>5</v>
      </c>
      <c r="BH180" s="236">
        <v>6</v>
      </c>
      <c r="BI180" s="236">
        <v>0</v>
      </c>
      <c r="BJ180" s="236">
        <v>5</v>
      </c>
      <c r="BK180" s="91">
        <v>16</v>
      </c>
      <c r="BM180" s="236">
        <v>178</v>
      </c>
      <c r="BN180" s="236">
        <v>4.5</v>
      </c>
      <c r="BO180" s="236">
        <v>3</v>
      </c>
      <c r="BP180" s="236">
        <v>0</v>
      </c>
      <c r="BQ180" s="236">
        <v>2</v>
      </c>
      <c r="BR180" s="91">
        <f>SUM(BN180:BQ180)</f>
        <v>9.5</v>
      </c>
    </row>
    <row r="181" spans="1:70">
      <c r="A181" s="234"/>
      <c r="B181" s="235">
        <v>179</v>
      </c>
      <c r="C181" s="235">
        <v>7</v>
      </c>
      <c r="D181" s="235">
        <v>0</v>
      </c>
      <c r="E181" s="235">
        <v>9</v>
      </c>
      <c r="F181" s="235">
        <v>6.5</v>
      </c>
      <c r="G181" s="24">
        <v>22.5</v>
      </c>
      <c r="I181" s="236">
        <v>179</v>
      </c>
      <c r="J181" s="4">
        <v>5</v>
      </c>
      <c r="K181" s="4">
        <v>2</v>
      </c>
      <c r="L181" s="4">
        <v>0</v>
      </c>
      <c r="M181" s="4">
        <v>10</v>
      </c>
      <c r="N181" s="5">
        <v>17</v>
      </c>
      <c r="P181" s="236">
        <v>179</v>
      </c>
      <c r="Q181" s="126">
        <v>6</v>
      </c>
      <c r="R181" s="126">
        <v>3</v>
      </c>
      <c r="S181" s="126">
        <v>4</v>
      </c>
      <c r="T181" s="126">
        <v>0</v>
      </c>
      <c r="U181" s="125">
        <v>13</v>
      </c>
      <c r="W181" s="236">
        <v>179</v>
      </c>
      <c r="X181" s="130">
        <v>0</v>
      </c>
      <c r="Y181" s="130">
        <v>3</v>
      </c>
      <c r="Z181" s="130">
        <v>3</v>
      </c>
      <c r="AA181" s="130">
        <v>0</v>
      </c>
      <c r="AB181" s="131">
        <v>6</v>
      </c>
      <c r="AD181" s="236">
        <v>179</v>
      </c>
      <c r="AE181" s="32">
        <v>3</v>
      </c>
      <c r="AF181" s="32">
        <v>1</v>
      </c>
      <c r="AG181" s="32">
        <v>7</v>
      </c>
      <c r="AH181" s="32">
        <v>4</v>
      </c>
      <c r="AI181" s="91">
        <f>SUM(AE181:AH181)</f>
        <v>15</v>
      </c>
      <c r="AK181" s="236">
        <v>179</v>
      </c>
      <c r="AL181" s="236">
        <v>7</v>
      </c>
      <c r="AM181" s="236">
        <v>2</v>
      </c>
      <c r="AN181" s="236">
        <v>3</v>
      </c>
      <c r="AO181" s="236">
        <v>5</v>
      </c>
      <c r="AP181" s="91">
        <v>17</v>
      </c>
      <c r="AR181" s="236">
        <v>179</v>
      </c>
      <c r="AS181" s="100">
        <v>4</v>
      </c>
      <c r="AT181" s="100">
        <v>6</v>
      </c>
      <c r="AU181" s="100">
        <v>1</v>
      </c>
      <c r="AV181" s="100">
        <v>3</v>
      </c>
      <c r="AW181" s="101">
        <v>14</v>
      </c>
      <c r="AY181" s="236">
        <v>179</v>
      </c>
      <c r="AZ181" s="242">
        <v>8</v>
      </c>
      <c r="BA181" s="242">
        <v>5</v>
      </c>
      <c r="BB181" s="242">
        <v>0</v>
      </c>
      <c r="BC181" s="242">
        <v>6</v>
      </c>
      <c r="BD181" s="91">
        <f>SUM(AZ181:BC181)</f>
        <v>19</v>
      </c>
      <c r="BF181" s="236">
        <v>179</v>
      </c>
      <c r="BG181" s="236">
        <v>8</v>
      </c>
      <c r="BH181" s="236">
        <v>1</v>
      </c>
      <c r="BI181" s="236">
        <v>7</v>
      </c>
      <c r="BJ181" s="236">
        <v>0</v>
      </c>
      <c r="BK181" s="91">
        <v>16</v>
      </c>
      <c r="BM181" s="236">
        <v>179</v>
      </c>
      <c r="BN181" s="240">
        <v>2</v>
      </c>
      <c r="BO181" s="240">
        <v>7.5</v>
      </c>
      <c r="BP181" s="240">
        <v>0</v>
      </c>
      <c r="BQ181" s="240">
        <v>0</v>
      </c>
      <c r="BR181" s="163">
        <v>9.5</v>
      </c>
    </row>
    <row r="182" spans="1:70">
      <c r="A182" s="234"/>
      <c r="B182" s="235">
        <v>180</v>
      </c>
      <c r="C182" s="235">
        <v>7</v>
      </c>
      <c r="D182" s="235">
        <v>3</v>
      </c>
      <c r="E182" s="235">
        <v>4</v>
      </c>
      <c r="F182" s="235">
        <v>8</v>
      </c>
      <c r="G182" s="24">
        <v>22</v>
      </c>
      <c r="I182" s="236">
        <v>180</v>
      </c>
      <c r="J182" s="4">
        <v>0</v>
      </c>
      <c r="K182" s="4">
        <v>6</v>
      </c>
      <c r="L182" s="4">
        <v>3</v>
      </c>
      <c r="M182" s="4">
        <v>8</v>
      </c>
      <c r="N182" s="5">
        <v>17</v>
      </c>
      <c r="P182" s="236">
        <v>180</v>
      </c>
      <c r="Q182" s="126">
        <v>10</v>
      </c>
      <c r="R182" s="126">
        <v>0</v>
      </c>
      <c r="S182" s="126">
        <v>3</v>
      </c>
      <c r="T182" s="126">
        <v>0</v>
      </c>
      <c r="U182" s="125">
        <v>13</v>
      </c>
      <c r="W182" s="236">
        <v>180</v>
      </c>
      <c r="X182" s="32">
        <v>2</v>
      </c>
      <c r="Y182" s="32">
        <v>2</v>
      </c>
      <c r="Z182" s="32">
        <v>0</v>
      </c>
      <c r="AA182" s="32">
        <v>1</v>
      </c>
      <c r="AB182" s="91">
        <f>SUM(X182:AA182)</f>
        <v>5</v>
      </c>
      <c r="AD182" s="236">
        <v>180</v>
      </c>
      <c r="AE182" s="121">
        <v>2</v>
      </c>
      <c r="AF182" s="121">
        <v>0</v>
      </c>
      <c r="AG182" s="121">
        <v>6</v>
      </c>
      <c r="AH182" s="121">
        <v>7</v>
      </c>
      <c r="AI182" s="122">
        <v>15</v>
      </c>
      <c r="AK182" s="236">
        <v>180</v>
      </c>
      <c r="AL182" s="236">
        <v>6</v>
      </c>
      <c r="AM182" s="236">
        <v>2</v>
      </c>
      <c r="AN182" s="236">
        <v>2</v>
      </c>
      <c r="AO182" s="236">
        <v>7</v>
      </c>
      <c r="AP182" s="91">
        <v>17</v>
      </c>
      <c r="AR182" s="236">
        <v>180</v>
      </c>
      <c r="AS182" s="121">
        <v>7</v>
      </c>
      <c r="AT182" s="121">
        <v>5</v>
      </c>
      <c r="AU182" s="121">
        <v>0</v>
      </c>
      <c r="AV182" s="121">
        <v>2</v>
      </c>
      <c r="AW182" s="122">
        <v>14</v>
      </c>
      <c r="AY182" s="236">
        <v>180</v>
      </c>
      <c r="AZ182" s="242">
        <v>5</v>
      </c>
      <c r="BA182" s="242">
        <v>6</v>
      </c>
      <c r="BB182" s="242">
        <v>5</v>
      </c>
      <c r="BC182" s="242">
        <v>3</v>
      </c>
      <c r="BD182" s="91">
        <f>SUM(AZ182:BC182)</f>
        <v>19</v>
      </c>
      <c r="BF182" s="236">
        <v>180</v>
      </c>
      <c r="BG182" s="236">
        <v>0</v>
      </c>
      <c r="BH182" s="236">
        <v>5</v>
      </c>
      <c r="BI182" s="236">
        <v>9</v>
      </c>
      <c r="BJ182" s="236">
        <v>2</v>
      </c>
      <c r="BK182" s="91">
        <v>16</v>
      </c>
      <c r="BM182" s="236">
        <v>180</v>
      </c>
      <c r="BN182" s="4">
        <v>2</v>
      </c>
      <c r="BO182" s="4">
        <v>4</v>
      </c>
      <c r="BP182" s="4">
        <v>0</v>
      </c>
      <c r="BQ182" s="4">
        <v>3</v>
      </c>
      <c r="BR182" s="5">
        <v>9</v>
      </c>
    </row>
    <row r="183" spans="1:70">
      <c r="A183" s="234"/>
      <c r="B183" s="235">
        <v>181</v>
      </c>
      <c r="C183" s="235">
        <v>7</v>
      </c>
      <c r="D183" s="235">
        <v>5</v>
      </c>
      <c r="E183" s="235">
        <v>6</v>
      </c>
      <c r="F183" s="235">
        <v>4</v>
      </c>
      <c r="G183" s="24">
        <v>22</v>
      </c>
      <c r="I183" s="236">
        <v>181</v>
      </c>
      <c r="J183" s="239">
        <v>10</v>
      </c>
      <c r="K183" s="239">
        <v>4</v>
      </c>
      <c r="L183" s="239">
        <v>3</v>
      </c>
      <c r="M183" s="239">
        <v>0</v>
      </c>
      <c r="N183" s="91">
        <f>SUM(J183:M183)</f>
        <v>17</v>
      </c>
      <c r="P183" s="236">
        <v>181</v>
      </c>
      <c r="Q183" s="126">
        <v>10</v>
      </c>
      <c r="R183" s="126">
        <v>0</v>
      </c>
      <c r="S183" s="126">
        <v>3</v>
      </c>
      <c r="T183" s="126">
        <v>0</v>
      </c>
      <c r="U183" s="125">
        <v>13</v>
      </c>
      <c r="W183" s="236">
        <v>181</v>
      </c>
      <c r="X183" s="130">
        <v>1</v>
      </c>
      <c r="Y183" s="130">
        <v>2</v>
      </c>
      <c r="Z183" s="130">
        <v>2</v>
      </c>
      <c r="AA183" s="130">
        <v>0</v>
      </c>
      <c r="AB183" s="128">
        <v>5</v>
      </c>
      <c r="AD183" s="236">
        <v>181</v>
      </c>
      <c r="AE183" s="236">
        <v>0</v>
      </c>
      <c r="AF183" s="236">
        <v>0</v>
      </c>
      <c r="AG183" s="236">
        <v>5</v>
      </c>
      <c r="AH183" s="236">
        <v>10</v>
      </c>
      <c r="AI183" s="91">
        <v>15</v>
      </c>
      <c r="AK183" s="236">
        <v>181</v>
      </c>
      <c r="AL183" s="238">
        <v>8</v>
      </c>
      <c r="AM183" s="238">
        <v>1</v>
      </c>
      <c r="AN183" s="238">
        <v>2</v>
      </c>
      <c r="AO183" s="238">
        <v>6</v>
      </c>
      <c r="AP183" s="162">
        <v>17</v>
      </c>
      <c r="AR183" s="236">
        <v>181</v>
      </c>
      <c r="AS183" s="121">
        <v>7</v>
      </c>
      <c r="AT183" s="121">
        <v>5</v>
      </c>
      <c r="AU183" s="121">
        <v>0</v>
      </c>
      <c r="AV183" s="121">
        <v>2</v>
      </c>
      <c r="AW183" s="122">
        <v>14</v>
      </c>
      <c r="AY183" s="236">
        <v>181</v>
      </c>
      <c r="AZ183" s="32">
        <v>7</v>
      </c>
      <c r="BA183" s="32">
        <v>6</v>
      </c>
      <c r="BB183" s="32">
        <v>3</v>
      </c>
      <c r="BC183" s="32">
        <v>3</v>
      </c>
      <c r="BD183" s="91">
        <f>SUM(AZ183:BC183)</f>
        <v>19</v>
      </c>
      <c r="BF183" s="236">
        <v>181</v>
      </c>
      <c r="BG183" s="236">
        <v>5</v>
      </c>
      <c r="BH183" s="236">
        <v>4</v>
      </c>
      <c r="BI183" s="236">
        <v>5</v>
      </c>
      <c r="BJ183" s="236">
        <v>2</v>
      </c>
      <c r="BK183" s="91">
        <v>16</v>
      </c>
      <c r="BM183" s="236">
        <v>181</v>
      </c>
      <c r="BN183" s="4">
        <v>5</v>
      </c>
      <c r="BO183" s="4">
        <v>2</v>
      </c>
      <c r="BP183" s="4">
        <v>2</v>
      </c>
      <c r="BQ183" s="4">
        <v>0</v>
      </c>
      <c r="BR183" s="5">
        <v>9</v>
      </c>
    </row>
    <row r="184" spans="1:70">
      <c r="A184" s="234"/>
      <c r="B184" s="235">
        <v>182</v>
      </c>
      <c r="C184" s="235">
        <v>7</v>
      </c>
      <c r="D184" s="235">
        <v>4.5</v>
      </c>
      <c r="E184" s="235">
        <v>6</v>
      </c>
      <c r="F184" s="235">
        <v>4.5</v>
      </c>
      <c r="G184" s="24">
        <v>22</v>
      </c>
      <c r="I184" s="236">
        <v>182</v>
      </c>
      <c r="J184" s="239">
        <v>0</v>
      </c>
      <c r="K184" s="239">
        <v>8</v>
      </c>
      <c r="L184" s="239">
        <v>1</v>
      </c>
      <c r="M184" s="239">
        <v>7</v>
      </c>
      <c r="N184" s="91">
        <f>SUM(J184:M184)</f>
        <v>16</v>
      </c>
      <c r="P184" s="236">
        <v>182</v>
      </c>
      <c r="Q184" s="4">
        <v>9</v>
      </c>
      <c r="R184" s="4">
        <v>0</v>
      </c>
      <c r="S184" s="4">
        <v>0</v>
      </c>
      <c r="T184" s="4">
        <v>3</v>
      </c>
      <c r="U184" s="5">
        <v>12</v>
      </c>
      <c r="W184" s="236">
        <v>182</v>
      </c>
      <c r="X184" s="130">
        <v>0</v>
      </c>
      <c r="Y184" s="130">
        <v>3</v>
      </c>
      <c r="Z184" s="130">
        <v>2</v>
      </c>
      <c r="AA184" s="130">
        <v>0</v>
      </c>
      <c r="AB184" s="131">
        <v>5</v>
      </c>
      <c r="AD184" s="236">
        <v>182</v>
      </c>
      <c r="AE184" s="238">
        <v>1</v>
      </c>
      <c r="AF184" s="238">
        <v>1</v>
      </c>
      <c r="AG184" s="238">
        <v>3</v>
      </c>
      <c r="AH184" s="238">
        <v>10</v>
      </c>
      <c r="AI184" s="162">
        <v>15</v>
      </c>
      <c r="AK184" s="236">
        <v>182</v>
      </c>
      <c r="AL184" s="4">
        <v>5.5</v>
      </c>
      <c r="AM184" s="4">
        <v>0</v>
      </c>
      <c r="AN184" s="4">
        <v>4</v>
      </c>
      <c r="AO184" s="4">
        <v>7</v>
      </c>
      <c r="AP184" s="5">
        <v>16.5</v>
      </c>
      <c r="AR184" s="236">
        <v>182</v>
      </c>
      <c r="AS184" s="121">
        <v>7</v>
      </c>
      <c r="AT184" s="121">
        <v>6</v>
      </c>
      <c r="AU184" s="121">
        <v>0</v>
      </c>
      <c r="AV184" s="121">
        <v>1</v>
      </c>
      <c r="AW184" s="122">
        <v>14</v>
      </c>
      <c r="AY184" s="236">
        <v>182</v>
      </c>
      <c r="AZ184" s="236">
        <v>7</v>
      </c>
      <c r="BA184" s="236">
        <v>5</v>
      </c>
      <c r="BB184" s="236">
        <v>0</v>
      </c>
      <c r="BC184" s="236">
        <v>7</v>
      </c>
      <c r="BD184" s="91">
        <v>19</v>
      </c>
      <c r="BF184" s="236">
        <v>182</v>
      </c>
      <c r="BG184" s="236">
        <v>6</v>
      </c>
      <c r="BH184" s="236">
        <v>4</v>
      </c>
      <c r="BI184" s="236">
        <v>4</v>
      </c>
      <c r="BJ184" s="236">
        <v>2</v>
      </c>
      <c r="BK184" s="91">
        <v>16</v>
      </c>
      <c r="BM184" s="236">
        <v>182</v>
      </c>
      <c r="BN184" s="4">
        <v>4</v>
      </c>
      <c r="BO184" s="4">
        <v>4</v>
      </c>
      <c r="BP184" s="4">
        <v>0</v>
      </c>
      <c r="BQ184" s="4">
        <v>1</v>
      </c>
      <c r="BR184" s="5">
        <v>9</v>
      </c>
    </row>
    <row r="185" spans="1:70">
      <c r="A185" s="234"/>
      <c r="B185" s="235">
        <v>183</v>
      </c>
      <c r="C185" s="235">
        <v>6</v>
      </c>
      <c r="D185" s="235">
        <v>0</v>
      </c>
      <c r="E185" s="235">
        <v>9</v>
      </c>
      <c r="F185" s="235">
        <v>7</v>
      </c>
      <c r="G185" s="24">
        <v>22</v>
      </c>
      <c r="I185" s="236">
        <v>183</v>
      </c>
      <c r="J185" s="236">
        <v>7</v>
      </c>
      <c r="K185" s="236">
        <v>9</v>
      </c>
      <c r="L185" s="236">
        <v>0</v>
      </c>
      <c r="M185" s="236">
        <v>0</v>
      </c>
      <c r="N185" s="91">
        <v>16</v>
      </c>
      <c r="P185" s="236">
        <v>183</v>
      </c>
      <c r="Q185" s="237">
        <v>6</v>
      </c>
      <c r="R185" s="237">
        <v>6</v>
      </c>
      <c r="S185" s="237">
        <v>0</v>
      </c>
      <c r="T185" s="237">
        <v>0</v>
      </c>
      <c r="U185" s="99">
        <v>12</v>
      </c>
      <c r="W185" s="236">
        <v>183</v>
      </c>
      <c r="X185" s="4">
        <v>0</v>
      </c>
      <c r="Y185" s="4">
        <v>0</v>
      </c>
      <c r="Z185" s="4">
        <v>0</v>
      </c>
      <c r="AA185" s="4">
        <v>4</v>
      </c>
      <c r="AB185" s="5">
        <v>4</v>
      </c>
      <c r="AD185" s="236">
        <v>183</v>
      </c>
      <c r="AE185" s="238">
        <v>2</v>
      </c>
      <c r="AF185" s="238">
        <v>0</v>
      </c>
      <c r="AG185" s="238">
        <v>5</v>
      </c>
      <c r="AH185" s="238">
        <v>8</v>
      </c>
      <c r="AI185" s="162">
        <v>15</v>
      </c>
      <c r="AK185" s="236">
        <v>183</v>
      </c>
      <c r="AL185" s="236">
        <v>8.5</v>
      </c>
      <c r="AM185" s="236">
        <v>2</v>
      </c>
      <c r="AN185" s="236">
        <v>0</v>
      </c>
      <c r="AO185" s="236">
        <v>6</v>
      </c>
      <c r="AP185" s="91">
        <v>16.5</v>
      </c>
      <c r="AR185" s="236">
        <v>183</v>
      </c>
      <c r="AS185" s="236">
        <v>3</v>
      </c>
      <c r="AT185" s="236">
        <v>7</v>
      </c>
      <c r="AU185" s="236">
        <v>0</v>
      </c>
      <c r="AV185" s="236">
        <v>4</v>
      </c>
      <c r="AW185" s="91">
        <v>14</v>
      </c>
      <c r="AY185" s="236">
        <v>183</v>
      </c>
      <c r="AZ185" s="236">
        <v>8</v>
      </c>
      <c r="BA185" s="236">
        <v>7</v>
      </c>
      <c r="BB185" s="236">
        <v>3</v>
      </c>
      <c r="BC185" s="236">
        <v>1</v>
      </c>
      <c r="BD185" s="91">
        <v>19</v>
      </c>
      <c r="BF185" s="236">
        <v>183</v>
      </c>
      <c r="BG185" s="236">
        <v>0.5</v>
      </c>
      <c r="BH185" s="236">
        <v>6</v>
      </c>
      <c r="BI185" s="236">
        <v>5</v>
      </c>
      <c r="BJ185" s="236">
        <v>4</v>
      </c>
      <c r="BK185" s="91">
        <v>15.5</v>
      </c>
      <c r="BM185" s="236">
        <v>183</v>
      </c>
      <c r="BN185" s="4">
        <v>3</v>
      </c>
      <c r="BO185" s="4">
        <v>2</v>
      </c>
      <c r="BP185" s="4">
        <v>3</v>
      </c>
      <c r="BQ185" s="4">
        <v>1</v>
      </c>
      <c r="BR185" s="5">
        <v>9</v>
      </c>
    </row>
    <row r="186" spans="1:70">
      <c r="A186" s="234"/>
      <c r="B186" s="235">
        <v>184</v>
      </c>
      <c r="C186" s="235">
        <v>2.5</v>
      </c>
      <c r="D186" s="235">
        <v>6</v>
      </c>
      <c r="E186" s="235">
        <v>7</v>
      </c>
      <c r="F186" s="235">
        <v>6</v>
      </c>
      <c r="G186" s="24">
        <v>21.5</v>
      </c>
      <c r="I186" s="236">
        <v>184</v>
      </c>
      <c r="J186" s="3">
        <v>6</v>
      </c>
      <c r="K186" s="3">
        <v>4</v>
      </c>
      <c r="L186" s="3">
        <v>0</v>
      </c>
      <c r="M186" s="3">
        <v>6</v>
      </c>
      <c r="N186" s="6">
        <f>J186+K186+L186+M186</f>
        <v>16</v>
      </c>
      <c r="P186" s="236">
        <v>184</v>
      </c>
      <c r="Q186" s="237">
        <v>8</v>
      </c>
      <c r="R186" s="237">
        <v>2</v>
      </c>
      <c r="S186" s="237">
        <v>2</v>
      </c>
      <c r="T186" s="237">
        <v>0</v>
      </c>
      <c r="U186" s="99">
        <v>12</v>
      </c>
      <c r="W186" s="236">
        <v>184</v>
      </c>
      <c r="X186" s="130">
        <v>1</v>
      </c>
      <c r="Y186" s="130">
        <v>0</v>
      </c>
      <c r="Z186" s="130">
        <v>2.5</v>
      </c>
      <c r="AA186" s="130">
        <v>0</v>
      </c>
      <c r="AB186" s="128">
        <v>3.5</v>
      </c>
      <c r="AD186" s="236">
        <v>184</v>
      </c>
      <c r="AE186" s="241">
        <v>0</v>
      </c>
      <c r="AF186" s="241">
        <v>1</v>
      </c>
      <c r="AG186" s="241">
        <v>7</v>
      </c>
      <c r="AH186" s="241">
        <v>7</v>
      </c>
      <c r="AI186" s="157">
        <v>15</v>
      </c>
      <c r="AK186" s="236">
        <v>184</v>
      </c>
      <c r="AL186" s="236">
        <v>7</v>
      </c>
      <c r="AM186" s="236">
        <v>2</v>
      </c>
      <c r="AN186" s="236">
        <v>2.5</v>
      </c>
      <c r="AO186" s="236">
        <v>5</v>
      </c>
      <c r="AP186" s="91">
        <f>SUM(AL186:AO186)</f>
        <v>16.5</v>
      </c>
      <c r="AR186" s="236">
        <v>184</v>
      </c>
      <c r="AS186" s="236">
        <v>7</v>
      </c>
      <c r="AT186" s="236">
        <v>7</v>
      </c>
      <c r="AU186" s="236">
        <v>0</v>
      </c>
      <c r="AV186" s="236">
        <v>0</v>
      </c>
      <c r="AW186" s="91">
        <v>14</v>
      </c>
      <c r="AY186" s="236">
        <v>184</v>
      </c>
      <c r="AZ186" s="236">
        <v>7</v>
      </c>
      <c r="BA186" s="236">
        <v>5</v>
      </c>
      <c r="BB186" s="236">
        <v>4</v>
      </c>
      <c r="BC186" s="236">
        <v>3</v>
      </c>
      <c r="BD186" s="91">
        <v>19</v>
      </c>
      <c r="BF186" s="236">
        <v>184</v>
      </c>
      <c r="BG186" s="236">
        <v>8.5</v>
      </c>
      <c r="BH186" s="236">
        <v>5</v>
      </c>
      <c r="BI186" s="236">
        <v>2</v>
      </c>
      <c r="BJ186" s="236">
        <v>0</v>
      </c>
      <c r="BK186" s="91">
        <v>15.5</v>
      </c>
      <c r="BM186" s="236">
        <v>184</v>
      </c>
      <c r="BN186" s="236">
        <v>3.5</v>
      </c>
      <c r="BO186" s="236">
        <v>4.5</v>
      </c>
      <c r="BP186" s="236">
        <v>0</v>
      </c>
      <c r="BQ186" s="236">
        <v>1</v>
      </c>
      <c r="BR186" s="91">
        <f>SUM(BN186:BQ186)</f>
        <v>9</v>
      </c>
    </row>
    <row r="187" spans="1:70">
      <c r="A187" s="234"/>
      <c r="B187" s="235">
        <v>185</v>
      </c>
      <c r="C187" s="235">
        <v>9</v>
      </c>
      <c r="D187" s="235">
        <v>2</v>
      </c>
      <c r="E187" s="235">
        <v>9</v>
      </c>
      <c r="F187" s="235">
        <v>1.5</v>
      </c>
      <c r="G187" s="24">
        <v>21.5</v>
      </c>
      <c r="I187" s="236">
        <v>185</v>
      </c>
      <c r="J187" s="241">
        <v>10</v>
      </c>
      <c r="K187" s="241">
        <v>3</v>
      </c>
      <c r="L187" s="241">
        <v>3</v>
      </c>
      <c r="M187" s="241">
        <v>0</v>
      </c>
      <c r="N187" s="91">
        <f>SUM(J187:M187)</f>
        <v>16</v>
      </c>
      <c r="P187" s="236">
        <v>185</v>
      </c>
      <c r="Q187" s="121">
        <v>5</v>
      </c>
      <c r="R187" s="121">
        <v>5</v>
      </c>
      <c r="S187" s="121">
        <v>2</v>
      </c>
      <c r="T187" s="121">
        <v>0</v>
      </c>
      <c r="U187" s="122">
        <v>12</v>
      </c>
      <c r="W187" s="236">
        <v>185</v>
      </c>
      <c r="X187" s="130">
        <v>1</v>
      </c>
      <c r="Y187" s="130">
        <v>2</v>
      </c>
      <c r="Z187" s="130">
        <v>0</v>
      </c>
      <c r="AA187" s="130">
        <v>0</v>
      </c>
      <c r="AB187" s="128">
        <v>3</v>
      </c>
      <c r="AD187" s="236">
        <v>185</v>
      </c>
      <c r="AE187" s="236">
        <v>2</v>
      </c>
      <c r="AF187" s="236">
        <v>0</v>
      </c>
      <c r="AG187" s="236">
        <v>8</v>
      </c>
      <c r="AH187" s="236">
        <v>5</v>
      </c>
      <c r="AI187" s="91">
        <f>SUM(AE187:AH187)</f>
        <v>15</v>
      </c>
      <c r="AK187" s="236">
        <v>185</v>
      </c>
      <c r="AL187" s="4">
        <v>6</v>
      </c>
      <c r="AM187" s="4">
        <v>4</v>
      </c>
      <c r="AN187" s="4">
        <v>0</v>
      </c>
      <c r="AO187" s="4">
        <v>6</v>
      </c>
      <c r="AP187" s="5">
        <v>16</v>
      </c>
      <c r="AR187" s="236">
        <v>185</v>
      </c>
      <c r="AS187" s="236">
        <v>3</v>
      </c>
      <c r="AT187" s="236">
        <v>7</v>
      </c>
      <c r="AU187" s="236">
        <v>0</v>
      </c>
      <c r="AV187" s="236">
        <v>4</v>
      </c>
      <c r="AW187" s="91">
        <v>14</v>
      </c>
      <c r="AY187" s="236">
        <v>185</v>
      </c>
      <c r="AZ187" s="133">
        <v>7</v>
      </c>
      <c r="BA187" s="133">
        <v>4</v>
      </c>
      <c r="BB187" s="133">
        <v>2</v>
      </c>
      <c r="BC187" s="133">
        <v>6</v>
      </c>
      <c r="BD187" s="187">
        <f>SUM(AZ187:BC187)</f>
        <v>19</v>
      </c>
      <c r="BF187" s="236">
        <v>185</v>
      </c>
      <c r="BG187" s="236">
        <v>3.5</v>
      </c>
      <c r="BH187" s="236">
        <v>6</v>
      </c>
      <c r="BI187" s="236">
        <v>5</v>
      </c>
      <c r="BJ187" s="236">
        <v>1</v>
      </c>
      <c r="BK187" s="91">
        <v>15.5</v>
      </c>
      <c r="BM187" s="236">
        <v>185</v>
      </c>
      <c r="BN187" s="236">
        <v>3.5</v>
      </c>
      <c r="BO187" s="236">
        <v>4</v>
      </c>
      <c r="BP187" s="236">
        <v>0</v>
      </c>
      <c r="BQ187" s="236">
        <v>1.5</v>
      </c>
      <c r="BR187" s="91">
        <f>SUM(BN187:BQ187)</f>
        <v>9</v>
      </c>
    </row>
    <row r="188" spans="1:70">
      <c r="A188" s="234"/>
      <c r="B188" s="235">
        <v>186</v>
      </c>
      <c r="C188" s="235">
        <v>3</v>
      </c>
      <c r="D188" s="235">
        <v>5</v>
      </c>
      <c r="E188" s="235">
        <v>7</v>
      </c>
      <c r="F188" s="235">
        <v>6</v>
      </c>
      <c r="G188" s="24">
        <v>21</v>
      </c>
      <c r="I188" s="236">
        <v>186</v>
      </c>
      <c r="J188" s="4">
        <v>3</v>
      </c>
      <c r="K188" s="4">
        <v>4</v>
      </c>
      <c r="L188" s="4">
        <v>0</v>
      </c>
      <c r="M188" s="4">
        <v>8</v>
      </c>
      <c r="N188" s="5">
        <v>15</v>
      </c>
      <c r="P188" s="236">
        <v>186</v>
      </c>
      <c r="Q188" s="126">
        <v>5</v>
      </c>
      <c r="R188" s="126">
        <v>5</v>
      </c>
      <c r="S188" s="126">
        <v>2</v>
      </c>
      <c r="T188" s="126">
        <v>0</v>
      </c>
      <c r="U188" s="124">
        <v>12</v>
      </c>
      <c r="W188" s="236">
        <v>186</v>
      </c>
      <c r="X188" s="4">
        <v>0</v>
      </c>
      <c r="Y188" s="4">
        <v>1</v>
      </c>
      <c r="Z188" s="4">
        <v>0</v>
      </c>
      <c r="AA188" s="4">
        <v>1.5</v>
      </c>
      <c r="AB188" s="5">
        <v>2.5</v>
      </c>
      <c r="AD188" s="236">
        <v>186</v>
      </c>
      <c r="AE188" s="236">
        <v>5</v>
      </c>
      <c r="AF188" s="236">
        <v>2</v>
      </c>
      <c r="AG188" s="236">
        <v>3</v>
      </c>
      <c r="AH188" s="236">
        <v>5</v>
      </c>
      <c r="AI188" s="91">
        <f>SUM(AE188:AH188)</f>
        <v>15</v>
      </c>
      <c r="AK188" s="236">
        <v>186</v>
      </c>
      <c r="AL188" s="242">
        <v>7</v>
      </c>
      <c r="AM188" s="242">
        <v>4</v>
      </c>
      <c r="AN188" s="242">
        <v>0</v>
      </c>
      <c r="AO188" s="242">
        <v>5</v>
      </c>
      <c r="AP188" s="91">
        <f>SUM(AL188:AO188)</f>
        <v>16</v>
      </c>
      <c r="AR188" s="236">
        <v>186</v>
      </c>
      <c r="AS188" s="142">
        <v>9</v>
      </c>
      <c r="AT188" s="142">
        <v>1</v>
      </c>
      <c r="AU188" s="142">
        <v>2</v>
      </c>
      <c r="AV188" s="142">
        <v>2</v>
      </c>
      <c r="AW188" s="166">
        <v>14</v>
      </c>
      <c r="AY188" s="236">
        <v>186</v>
      </c>
      <c r="AZ188" s="133">
        <v>6</v>
      </c>
      <c r="BA188" s="133">
        <v>3</v>
      </c>
      <c r="BB188" s="133">
        <v>4</v>
      </c>
      <c r="BC188" s="133">
        <v>6</v>
      </c>
      <c r="BD188" s="187">
        <f>SUM(AZ188:BC188)</f>
        <v>19</v>
      </c>
      <c r="BF188" s="236">
        <v>186</v>
      </c>
      <c r="BG188" s="236">
        <v>0</v>
      </c>
      <c r="BH188" s="236">
        <v>5</v>
      </c>
      <c r="BI188" s="236">
        <v>10</v>
      </c>
      <c r="BJ188" s="236">
        <v>0</v>
      </c>
      <c r="BK188" s="91">
        <f>SUM(BG188:BJ188)</f>
        <v>15</v>
      </c>
      <c r="BM188" s="236">
        <v>186</v>
      </c>
      <c r="BN188" s="236">
        <v>2.5</v>
      </c>
      <c r="BO188" s="236">
        <v>4.5</v>
      </c>
      <c r="BP188" s="236">
        <v>0</v>
      </c>
      <c r="BQ188" s="236">
        <v>2</v>
      </c>
      <c r="BR188" s="91">
        <f>SUM(BN188:BQ188)</f>
        <v>9</v>
      </c>
    </row>
    <row r="189" spans="1:70">
      <c r="A189" s="234"/>
      <c r="B189" s="235">
        <v>187</v>
      </c>
      <c r="C189" s="235">
        <v>4</v>
      </c>
      <c r="D189" s="235">
        <v>2</v>
      </c>
      <c r="E189" s="235">
        <v>8</v>
      </c>
      <c r="F189" s="235">
        <v>7</v>
      </c>
      <c r="G189" s="24">
        <v>21</v>
      </c>
      <c r="I189" s="236">
        <v>187</v>
      </c>
      <c r="J189" s="239">
        <v>1</v>
      </c>
      <c r="K189" s="239">
        <v>9</v>
      </c>
      <c r="L189" s="239">
        <v>0</v>
      </c>
      <c r="M189" s="239">
        <v>5</v>
      </c>
      <c r="N189" s="91">
        <f>SUM(J189:M189)</f>
        <v>15</v>
      </c>
      <c r="P189" s="236">
        <v>187</v>
      </c>
      <c r="Q189" s="126">
        <v>10</v>
      </c>
      <c r="R189" s="126">
        <v>0</v>
      </c>
      <c r="S189" s="126">
        <v>2</v>
      </c>
      <c r="T189" s="126">
        <v>0</v>
      </c>
      <c r="U189" s="124">
        <v>12</v>
      </c>
      <c r="W189" s="236">
        <v>187</v>
      </c>
      <c r="X189" s="4">
        <v>1</v>
      </c>
      <c r="Y189" s="4">
        <v>0</v>
      </c>
      <c r="Z189" s="4">
        <v>0</v>
      </c>
      <c r="AA189" s="4">
        <v>0</v>
      </c>
      <c r="AB189" s="5">
        <v>1</v>
      </c>
      <c r="AD189" s="236">
        <v>187</v>
      </c>
      <c r="AE189" s="4">
        <v>3</v>
      </c>
      <c r="AF189" s="4">
        <v>1</v>
      </c>
      <c r="AG189" s="4">
        <v>5</v>
      </c>
      <c r="AH189" s="4">
        <v>5</v>
      </c>
      <c r="AI189" s="5">
        <v>14</v>
      </c>
      <c r="AK189" s="236">
        <v>187</v>
      </c>
      <c r="AL189" s="100">
        <v>2</v>
      </c>
      <c r="AM189" s="100">
        <v>6</v>
      </c>
      <c r="AN189" s="100">
        <v>0</v>
      </c>
      <c r="AO189" s="100">
        <v>8</v>
      </c>
      <c r="AP189" s="101">
        <v>16</v>
      </c>
      <c r="AR189" s="236">
        <v>187</v>
      </c>
      <c r="AS189" s="236">
        <v>7</v>
      </c>
      <c r="AT189" s="236">
        <v>4</v>
      </c>
      <c r="AU189" s="236">
        <v>1</v>
      </c>
      <c r="AV189" s="236">
        <v>2</v>
      </c>
      <c r="AW189" s="91">
        <f>SUM(AS189:AV189)</f>
        <v>14</v>
      </c>
      <c r="AY189" s="236">
        <v>187</v>
      </c>
      <c r="AZ189" s="236">
        <v>7</v>
      </c>
      <c r="BA189" s="236">
        <v>5</v>
      </c>
      <c r="BB189" s="236">
        <v>0</v>
      </c>
      <c r="BC189" s="236">
        <v>7</v>
      </c>
      <c r="BD189" s="91">
        <v>19</v>
      </c>
      <c r="BF189" s="236">
        <v>187</v>
      </c>
      <c r="BG189" s="236">
        <v>6</v>
      </c>
      <c r="BH189" s="236">
        <v>3</v>
      </c>
      <c r="BI189" s="236">
        <v>6</v>
      </c>
      <c r="BJ189" s="236">
        <v>0</v>
      </c>
      <c r="BK189" s="91">
        <f>SUM(BG189:BJ189)</f>
        <v>15</v>
      </c>
      <c r="BM189" s="236">
        <v>187</v>
      </c>
      <c r="BN189" s="148">
        <v>5</v>
      </c>
      <c r="BO189" s="148">
        <v>4</v>
      </c>
      <c r="BP189" s="148"/>
      <c r="BQ189" s="148"/>
      <c r="BR189" s="168">
        <v>9</v>
      </c>
    </row>
    <row r="190" spans="1:70">
      <c r="A190" s="234"/>
      <c r="B190" s="235">
        <v>188</v>
      </c>
      <c r="C190" s="235">
        <v>8</v>
      </c>
      <c r="D190" s="235">
        <v>0</v>
      </c>
      <c r="E190" s="235">
        <v>6</v>
      </c>
      <c r="F190" s="235">
        <v>7</v>
      </c>
      <c r="G190" s="24">
        <v>21</v>
      </c>
      <c r="I190" s="236">
        <v>188</v>
      </c>
      <c r="J190" s="236"/>
      <c r="K190" s="32">
        <v>9</v>
      </c>
      <c r="L190" s="32">
        <v>2</v>
      </c>
      <c r="M190" s="32">
        <v>4</v>
      </c>
      <c r="N190" s="91">
        <f>SUM(J190:M190)</f>
        <v>15</v>
      </c>
      <c r="P190" s="236">
        <v>188</v>
      </c>
      <c r="Q190" s="126">
        <v>4</v>
      </c>
      <c r="R190" s="126">
        <v>8</v>
      </c>
      <c r="S190" s="126">
        <v>0</v>
      </c>
      <c r="T190" s="126">
        <v>0</v>
      </c>
      <c r="U190" s="125">
        <v>12</v>
      </c>
      <c r="W190" s="236">
        <v>188</v>
      </c>
      <c r="X190" s="4">
        <v>1</v>
      </c>
      <c r="Y190" s="4">
        <v>0</v>
      </c>
      <c r="Z190" s="4">
        <v>0</v>
      </c>
      <c r="AA190" s="4">
        <v>0</v>
      </c>
      <c r="AB190" s="5">
        <v>1</v>
      </c>
      <c r="AD190" s="236">
        <v>188</v>
      </c>
      <c r="AE190" s="4">
        <v>0</v>
      </c>
      <c r="AF190" s="4">
        <v>0</v>
      </c>
      <c r="AG190" s="4">
        <v>8</v>
      </c>
      <c r="AH190" s="4">
        <v>6</v>
      </c>
      <c r="AI190" s="5">
        <v>14</v>
      </c>
      <c r="AK190" s="236">
        <v>188</v>
      </c>
      <c r="AL190" s="100">
        <v>7</v>
      </c>
      <c r="AM190" s="100">
        <v>2</v>
      </c>
      <c r="AN190" s="100">
        <v>1</v>
      </c>
      <c r="AO190" s="100">
        <v>6</v>
      </c>
      <c r="AP190" s="101">
        <v>16</v>
      </c>
      <c r="AR190" s="236">
        <v>188</v>
      </c>
      <c r="AS190" s="236">
        <v>7</v>
      </c>
      <c r="AT190" s="236">
        <v>3</v>
      </c>
      <c r="AU190" s="236">
        <v>2</v>
      </c>
      <c r="AV190" s="236">
        <v>2</v>
      </c>
      <c r="AW190" s="91">
        <f>SUM(AS190:AV190)</f>
        <v>14</v>
      </c>
      <c r="AY190" s="236">
        <v>188</v>
      </c>
      <c r="AZ190" s="236">
        <v>7</v>
      </c>
      <c r="BA190" s="236">
        <v>5</v>
      </c>
      <c r="BB190" s="236">
        <v>3</v>
      </c>
      <c r="BC190" s="236">
        <v>4</v>
      </c>
      <c r="BD190" s="91">
        <v>19</v>
      </c>
      <c r="BF190" s="236">
        <v>188</v>
      </c>
      <c r="BG190" s="32">
        <v>9</v>
      </c>
      <c r="BH190" s="32">
        <v>4.5</v>
      </c>
      <c r="BI190" s="32">
        <v>0</v>
      </c>
      <c r="BJ190" s="32">
        <v>1.5</v>
      </c>
      <c r="BK190" s="91">
        <f>SUM(BG190:BJ190)</f>
        <v>15</v>
      </c>
      <c r="BM190" s="236">
        <v>188</v>
      </c>
      <c r="BN190" s="236">
        <v>3.25</v>
      </c>
      <c r="BO190" s="236">
        <v>3.5</v>
      </c>
      <c r="BP190" s="236">
        <v>0</v>
      </c>
      <c r="BQ190" s="236">
        <v>2</v>
      </c>
      <c r="BR190" s="91">
        <f>SUM(BN190:BQ190)</f>
        <v>8.75</v>
      </c>
    </row>
    <row r="191" spans="1:70" ht="15.75" thickBot="1">
      <c r="A191" s="234"/>
      <c r="B191" s="235">
        <v>189</v>
      </c>
      <c r="C191" s="235">
        <v>4</v>
      </c>
      <c r="D191" s="235">
        <v>0</v>
      </c>
      <c r="E191" s="235">
        <v>10</v>
      </c>
      <c r="F191" s="235">
        <v>7</v>
      </c>
      <c r="G191" s="24">
        <v>21</v>
      </c>
      <c r="I191" s="236">
        <v>189</v>
      </c>
      <c r="J191" s="236">
        <v>2</v>
      </c>
      <c r="K191" s="236">
        <v>2</v>
      </c>
      <c r="L191" s="236">
        <v>1</v>
      </c>
      <c r="M191" s="236">
        <v>10</v>
      </c>
      <c r="N191" s="91">
        <v>15</v>
      </c>
      <c r="P191" s="236">
        <v>189</v>
      </c>
      <c r="Q191" s="126">
        <v>10</v>
      </c>
      <c r="R191" s="126">
        <v>0</v>
      </c>
      <c r="S191" s="126">
        <v>0</v>
      </c>
      <c r="T191" s="126">
        <v>2</v>
      </c>
      <c r="U191" s="125">
        <v>12</v>
      </c>
      <c r="W191" s="278">
        <v>189</v>
      </c>
      <c r="X191" s="121">
        <v>0</v>
      </c>
      <c r="Y191" s="121">
        <v>0</v>
      </c>
      <c r="Z191" s="121">
        <v>0</v>
      </c>
      <c r="AA191" s="121">
        <v>0</v>
      </c>
      <c r="AB191" s="122">
        <v>0</v>
      </c>
      <c r="AD191" s="236">
        <v>189</v>
      </c>
      <c r="AE191" s="4">
        <v>2</v>
      </c>
      <c r="AF191" s="4">
        <v>1</v>
      </c>
      <c r="AG191" s="4">
        <v>5</v>
      </c>
      <c r="AH191" s="4">
        <v>6</v>
      </c>
      <c r="AI191" s="5">
        <v>14</v>
      </c>
      <c r="AK191" s="236">
        <v>189</v>
      </c>
      <c r="AL191" s="236">
        <v>7</v>
      </c>
      <c r="AM191" s="236">
        <v>3</v>
      </c>
      <c r="AN191" s="236">
        <v>0</v>
      </c>
      <c r="AO191" s="236">
        <v>6</v>
      </c>
      <c r="AP191" s="91">
        <v>16</v>
      </c>
      <c r="AR191" s="236">
        <v>189</v>
      </c>
      <c r="AS191" s="242">
        <v>7</v>
      </c>
      <c r="AT191" s="242">
        <v>4.5</v>
      </c>
      <c r="AU191" s="242">
        <v>0</v>
      </c>
      <c r="AV191" s="242">
        <v>2</v>
      </c>
      <c r="AW191" s="91">
        <f>SUM(AS191:AV191)</f>
        <v>13.5</v>
      </c>
      <c r="AY191" s="236">
        <v>189</v>
      </c>
      <c r="AZ191" s="235">
        <v>3</v>
      </c>
      <c r="BA191" s="235">
        <v>7</v>
      </c>
      <c r="BB191" s="235">
        <v>2</v>
      </c>
      <c r="BC191" s="235">
        <v>7</v>
      </c>
      <c r="BD191" s="24">
        <f>SUM(AZ191:BC191)</f>
        <v>19</v>
      </c>
      <c r="BF191" s="236">
        <v>189</v>
      </c>
      <c r="BG191" s="32">
        <v>4</v>
      </c>
      <c r="BH191" s="32">
        <v>7</v>
      </c>
      <c r="BI191" s="32">
        <v>3</v>
      </c>
      <c r="BJ191" s="32">
        <v>1</v>
      </c>
      <c r="BK191" s="91">
        <f>SUM(BG191:BJ191)</f>
        <v>15</v>
      </c>
      <c r="BM191" s="236">
        <v>189</v>
      </c>
      <c r="BN191" s="4">
        <v>3</v>
      </c>
      <c r="BO191" s="4">
        <v>5.5</v>
      </c>
      <c r="BP191" s="4">
        <v>0</v>
      </c>
      <c r="BQ191" s="4">
        <v>0</v>
      </c>
      <c r="BR191" s="5">
        <v>8.5</v>
      </c>
    </row>
    <row r="192" spans="1:70">
      <c r="A192" s="234"/>
      <c r="B192" s="235">
        <v>190</v>
      </c>
      <c r="C192" s="235">
        <v>6</v>
      </c>
      <c r="D192" s="235">
        <v>2</v>
      </c>
      <c r="E192" s="235">
        <v>10</v>
      </c>
      <c r="F192" s="235">
        <v>3</v>
      </c>
      <c r="G192" s="24">
        <v>21</v>
      </c>
      <c r="I192" s="236">
        <v>190</v>
      </c>
      <c r="J192" s="3">
        <v>0</v>
      </c>
      <c r="K192" s="3">
        <v>9</v>
      </c>
      <c r="L192" s="3">
        <v>0</v>
      </c>
      <c r="M192" s="3">
        <v>6</v>
      </c>
      <c r="N192" s="6">
        <f>J192+K192+L192+M192</f>
        <v>15</v>
      </c>
      <c r="P192" s="236">
        <v>190</v>
      </c>
      <c r="Q192" s="241">
        <v>6</v>
      </c>
      <c r="R192" s="241">
        <v>0</v>
      </c>
      <c r="S192" s="241">
        <v>6</v>
      </c>
      <c r="T192" s="241">
        <v>0</v>
      </c>
      <c r="U192" s="157">
        <v>12</v>
      </c>
      <c r="W192" s="252" t="s">
        <v>16</v>
      </c>
      <c r="X192" s="252">
        <f>SUM(X3:X191)/189</f>
        <v>7.4761904761904763</v>
      </c>
      <c r="Y192" s="252">
        <f t="shared" ref="Y192:AA192" si="12">SUM(Y3:Y191)/189</f>
        <v>4.8915343915343916</v>
      </c>
      <c r="Z192" s="252">
        <f t="shared" si="12"/>
        <v>1.5714285714285714</v>
      </c>
      <c r="AA192" s="252">
        <f t="shared" si="12"/>
        <v>5.6031746031746028</v>
      </c>
      <c r="AD192" s="236">
        <v>190</v>
      </c>
      <c r="AE192" s="242">
        <v>0</v>
      </c>
      <c r="AF192" s="242">
        <v>0</v>
      </c>
      <c r="AG192" s="242">
        <v>7</v>
      </c>
      <c r="AH192" s="242">
        <v>7</v>
      </c>
      <c r="AI192" s="91">
        <f>SUM(AE192:AH192)</f>
        <v>14</v>
      </c>
      <c r="AK192" s="236">
        <v>190</v>
      </c>
      <c r="AL192" s="236">
        <v>6</v>
      </c>
      <c r="AM192" s="236">
        <v>4</v>
      </c>
      <c r="AN192" s="236">
        <v>2</v>
      </c>
      <c r="AO192" s="236">
        <v>4</v>
      </c>
      <c r="AP192" s="91">
        <v>16</v>
      </c>
      <c r="AR192" s="236">
        <v>190</v>
      </c>
      <c r="AS192" s="242">
        <v>7</v>
      </c>
      <c r="AT192" s="242">
        <v>4.5</v>
      </c>
      <c r="AU192" s="242">
        <v>0</v>
      </c>
      <c r="AV192" s="242">
        <v>2</v>
      </c>
      <c r="AW192" s="91">
        <f>SUM(AS192:AV192)</f>
        <v>13.5</v>
      </c>
      <c r="AY192" s="236">
        <v>190</v>
      </c>
      <c r="AZ192" s="32">
        <v>8</v>
      </c>
      <c r="BA192" s="32">
        <v>5</v>
      </c>
      <c r="BB192" s="32">
        <v>2.5</v>
      </c>
      <c r="BC192" s="32">
        <v>3</v>
      </c>
      <c r="BD192" s="91">
        <f>SUM(AZ192:BC192)</f>
        <v>18.5</v>
      </c>
      <c r="BF192" s="236">
        <v>190</v>
      </c>
      <c r="BG192" s="236">
        <v>8</v>
      </c>
      <c r="BH192" s="236">
        <v>5</v>
      </c>
      <c r="BI192" s="236">
        <v>1</v>
      </c>
      <c r="BJ192" s="236">
        <v>1</v>
      </c>
      <c r="BK192" s="91">
        <v>15</v>
      </c>
      <c r="BM192" s="236">
        <v>190</v>
      </c>
      <c r="BN192" s="236">
        <v>5</v>
      </c>
      <c r="BO192" s="236">
        <v>2.5</v>
      </c>
      <c r="BP192" s="236">
        <v>0</v>
      </c>
      <c r="BQ192" s="236">
        <v>1</v>
      </c>
      <c r="BR192" s="91">
        <f>SUM(BN192:BQ192)</f>
        <v>8.5</v>
      </c>
    </row>
    <row r="193" spans="1:70">
      <c r="A193" s="234"/>
      <c r="B193" s="235">
        <v>191</v>
      </c>
      <c r="C193" s="235">
        <v>7</v>
      </c>
      <c r="D193" s="235">
        <v>4</v>
      </c>
      <c r="E193" s="235">
        <v>10</v>
      </c>
      <c r="F193" s="235">
        <v>0</v>
      </c>
      <c r="G193" s="24">
        <v>21</v>
      </c>
      <c r="I193" s="236">
        <v>191</v>
      </c>
      <c r="J193" s="241">
        <v>1</v>
      </c>
      <c r="K193" s="241">
        <v>7.5</v>
      </c>
      <c r="L193" s="241">
        <v>0</v>
      </c>
      <c r="M193" s="241">
        <v>6</v>
      </c>
      <c r="N193" s="91">
        <f>SUM(J193:M193)</f>
        <v>14.5</v>
      </c>
      <c r="P193" s="236">
        <v>191</v>
      </c>
      <c r="Q193" s="241">
        <v>7</v>
      </c>
      <c r="R193" s="241">
        <v>2</v>
      </c>
      <c r="S193" s="241">
        <v>3</v>
      </c>
      <c r="T193" s="241">
        <v>0</v>
      </c>
      <c r="U193" s="157">
        <v>12</v>
      </c>
      <c r="W193" s="253" t="s">
        <v>17</v>
      </c>
      <c r="X193" s="253">
        <f>X192*10</f>
        <v>74.761904761904759</v>
      </c>
      <c r="Y193" s="253">
        <f t="shared" ref="Y193:AA193" si="13">Y192*10</f>
        <v>48.915343915343918</v>
      </c>
      <c r="Z193" s="253">
        <f t="shared" si="13"/>
        <v>15.714285714285714</v>
      </c>
      <c r="AA193" s="253">
        <f t="shared" si="13"/>
        <v>56.031746031746025</v>
      </c>
      <c r="AD193" s="236">
        <v>191</v>
      </c>
      <c r="AE193" s="121">
        <v>0</v>
      </c>
      <c r="AF193" s="121">
        <v>1</v>
      </c>
      <c r="AG193" s="121">
        <v>3</v>
      </c>
      <c r="AH193" s="121">
        <v>10</v>
      </c>
      <c r="AI193" s="122">
        <v>14</v>
      </c>
      <c r="AK193" s="236">
        <v>191</v>
      </c>
      <c r="AL193" s="236">
        <v>8</v>
      </c>
      <c r="AM193" s="236">
        <v>4</v>
      </c>
      <c r="AN193" s="236">
        <v>1</v>
      </c>
      <c r="AO193" s="236">
        <v>3</v>
      </c>
      <c r="AP193" s="91">
        <v>16</v>
      </c>
      <c r="AR193" s="236">
        <v>191</v>
      </c>
      <c r="AS193" s="236">
        <v>0</v>
      </c>
      <c r="AT193" s="236">
        <v>2</v>
      </c>
      <c r="AU193" s="236">
        <v>9.5</v>
      </c>
      <c r="AV193" s="236">
        <v>2</v>
      </c>
      <c r="AW193" s="91">
        <v>13.5</v>
      </c>
      <c r="AY193" s="236">
        <v>191</v>
      </c>
      <c r="AZ193" s="236">
        <v>6.5</v>
      </c>
      <c r="BA193" s="236">
        <v>5</v>
      </c>
      <c r="BB193" s="236">
        <v>2</v>
      </c>
      <c r="BC193" s="236">
        <v>5</v>
      </c>
      <c r="BD193" s="91">
        <v>18.5</v>
      </c>
      <c r="BF193" s="236">
        <v>191</v>
      </c>
      <c r="BG193" s="238">
        <v>8</v>
      </c>
      <c r="BH193" s="238">
        <v>4</v>
      </c>
      <c r="BI193" s="238">
        <v>2</v>
      </c>
      <c r="BJ193" s="238">
        <v>1</v>
      </c>
      <c r="BK193" s="162">
        <v>15</v>
      </c>
      <c r="BM193" s="236">
        <v>191</v>
      </c>
      <c r="BN193" s="4">
        <v>4</v>
      </c>
      <c r="BO193" s="4">
        <v>1</v>
      </c>
      <c r="BP193" s="4">
        <v>1</v>
      </c>
      <c r="BQ193" s="4">
        <v>2</v>
      </c>
      <c r="BR193" s="5">
        <v>8</v>
      </c>
    </row>
    <row r="194" spans="1:70">
      <c r="A194" s="234"/>
      <c r="B194" s="235">
        <v>192</v>
      </c>
      <c r="C194" s="235">
        <v>1</v>
      </c>
      <c r="D194" s="235">
        <v>3.5</v>
      </c>
      <c r="E194" s="235">
        <v>8</v>
      </c>
      <c r="F194" s="235">
        <v>8</v>
      </c>
      <c r="G194" s="24">
        <v>20.5</v>
      </c>
      <c r="I194" s="236">
        <v>192</v>
      </c>
      <c r="J194" s="237">
        <v>0</v>
      </c>
      <c r="K194" s="237">
        <v>7</v>
      </c>
      <c r="L194" s="237">
        <v>3</v>
      </c>
      <c r="M194" s="237">
        <v>4</v>
      </c>
      <c r="N194" s="99">
        <v>14</v>
      </c>
      <c r="P194" s="236">
        <v>192</v>
      </c>
      <c r="Q194" s="239">
        <v>10</v>
      </c>
      <c r="R194" s="239">
        <v>0</v>
      </c>
      <c r="S194" s="239">
        <v>0</v>
      </c>
      <c r="T194" s="239">
        <v>1</v>
      </c>
      <c r="U194" s="91">
        <f>SUM(Q194:T194)</f>
        <v>11</v>
      </c>
      <c r="W194" s="253" t="s">
        <v>18</v>
      </c>
      <c r="X194" s="253">
        <f>100-X193</f>
        <v>25.238095238095241</v>
      </c>
      <c r="Y194" s="253">
        <f t="shared" ref="Y194:AA194" si="14">100-Y193</f>
        <v>51.084656084656082</v>
      </c>
      <c r="Z194" s="253">
        <f t="shared" si="14"/>
        <v>84.285714285714292</v>
      </c>
      <c r="AA194" s="253">
        <f t="shared" si="14"/>
        <v>43.968253968253975</v>
      </c>
      <c r="AD194" s="236">
        <v>192</v>
      </c>
      <c r="AE194" s="121">
        <v>0</v>
      </c>
      <c r="AF194" s="121">
        <v>1</v>
      </c>
      <c r="AG194" s="121">
        <v>6</v>
      </c>
      <c r="AH194" s="121">
        <v>7</v>
      </c>
      <c r="AI194" s="122">
        <v>14</v>
      </c>
      <c r="AK194" s="236">
        <v>192</v>
      </c>
      <c r="AL194" s="238">
        <v>6</v>
      </c>
      <c r="AM194" s="238">
        <v>4</v>
      </c>
      <c r="AN194" s="238"/>
      <c r="AO194" s="238">
        <v>6</v>
      </c>
      <c r="AP194" s="162">
        <v>16</v>
      </c>
      <c r="AR194" s="236">
        <v>192</v>
      </c>
      <c r="AS194" s="4">
        <v>0</v>
      </c>
      <c r="AT194" s="4">
        <v>4</v>
      </c>
      <c r="AU194" s="4">
        <v>6</v>
      </c>
      <c r="AV194" s="4">
        <v>3</v>
      </c>
      <c r="AW194" s="5">
        <v>13</v>
      </c>
      <c r="AY194" s="236">
        <v>192</v>
      </c>
      <c r="AZ194" s="236">
        <v>7</v>
      </c>
      <c r="BA194" s="236">
        <v>5</v>
      </c>
      <c r="BB194" s="236">
        <v>3.5</v>
      </c>
      <c r="BC194" s="236">
        <v>3</v>
      </c>
      <c r="BD194" s="91">
        <v>18.5</v>
      </c>
      <c r="BF194" s="236">
        <v>192</v>
      </c>
      <c r="BG194" s="238">
        <v>8</v>
      </c>
      <c r="BH194" s="238">
        <v>5</v>
      </c>
      <c r="BI194" s="238">
        <v>1</v>
      </c>
      <c r="BJ194" s="238">
        <v>1</v>
      </c>
      <c r="BK194" s="162">
        <v>15</v>
      </c>
      <c r="BM194" s="236">
        <v>192</v>
      </c>
      <c r="BN194" s="4">
        <v>2</v>
      </c>
      <c r="BO194" s="4">
        <v>5</v>
      </c>
      <c r="BP194" s="4">
        <v>1</v>
      </c>
      <c r="BQ194" s="4">
        <v>0</v>
      </c>
      <c r="BR194" s="5">
        <v>8</v>
      </c>
    </row>
    <row r="195" spans="1:70">
      <c r="A195" s="234"/>
      <c r="B195" s="235">
        <v>193</v>
      </c>
      <c r="C195" s="235">
        <v>1</v>
      </c>
      <c r="D195" s="235">
        <v>6.5</v>
      </c>
      <c r="E195" s="235">
        <v>9</v>
      </c>
      <c r="F195" s="235">
        <v>4</v>
      </c>
      <c r="G195" s="24">
        <v>20.5</v>
      </c>
      <c r="I195" s="236">
        <v>193</v>
      </c>
      <c r="J195" s="3">
        <v>3</v>
      </c>
      <c r="K195" s="3">
        <v>8</v>
      </c>
      <c r="L195" s="3">
        <v>2</v>
      </c>
      <c r="M195" s="3">
        <v>1</v>
      </c>
      <c r="N195" s="6">
        <f>J195+K195+L195+M195</f>
        <v>14</v>
      </c>
      <c r="P195" s="236">
        <v>193</v>
      </c>
      <c r="Q195" s="239">
        <v>10</v>
      </c>
      <c r="R195" s="239">
        <v>0</v>
      </c>
      <c r="S195" s="239">
        <v>0</v>
      </c>
      <c r="T195" s="239">
        <v>1</v>
      </c>
      <c r="U195" s="91">
        <f>SUM(Q195:T195)</f>
        <v>11</v>
      </c>
      <c r="W195" s="253" t="s">
        <v>22</v>
      </c>
      <c r="X195" s="253">
        <f>CORREL(X3:X191,AB3:AB191)</f>
        <v>0.7130261872585788</v>
      </c>
      <c r="Y195" s="253">
        <f>CORREL(Y3:Y191,AB3:AB191)</f>
        <v>0.7434976786558728</v>
      </c>
      <c r="Z195" s="253">
        <f>CORREL(Z3:Z191,AB3:AB191)</f>
        <v>0.49832410181670117</v>
      </c>
      <c r="AA195" s="253">
        <f>CORREL(AA3:AA191,AB3:AB191)</f>
        <v>0.78881283430892379</v>
      </c>
      <c r="AD195" s="236">
        <v>193</v>
      </c>
      <c r="AE195" s="236">
        <v>1</v>
      </c>
      <c r="AF195" s="236">
        <v>1</v>
      </c>
      <c r="AG195" s="236">
        <v>7</v>
      </c>
      <c r="AH195" s="236">
        <v>5</v>
      </c>
      <c r="AI195" s="91">
        <v>14</v>
      </c>
      <c r="AK195" s="236">
        <v>193</v>
      </c>
      <c r="AL195" s="241">
        <v>2</v>
      </c>
      <c r="AM195" s="241">
        <v>3</v>
      </c>
      <c r="AN195" s="241">
        <v>4</v>
      </c>
      <c r="AO195" s="241">
        <v>7</v>
      </c>
      <c r="AP195" s="157">
        <v>16</v>
      </c>
      <c r="AR195" s="236">
        <v>193</v>
      </c>
      <c r="AS195" s="4">
        <v>3</v>
      </c>
      <c r="AT195" s="4">
        <v>5</v>
      </c>
      <c r="AU195" s="4">
        <v>4</v>
      </c>
      <c r="AV195" s="4">
        <v>1</v>
      </c>
      <c r="AW195" s="5">
        <v>13</v>
      </c>
      <c r="AY195" s="236">
        <v>193</v>
      </c>
      <c r="AZ195" s="236">
        <v>9</v>
      </c>
      <c r="BA195" s="236">
        <v>5.5</v>
      </c>
      <c r="BB195" s="236">
        <v>1</v>
      </c>
      <c r="BC195" s="236">
        <v>3</v>
      </c>
      <c r="BD195" s="91">
        <f>SUM(AZ195:BC195)</f>
        <v>18.5</v>
      </c>
      <c r="BF195" s="236">
        <v>193</v>
      </c>
      <c r="BG195" s="236">
        <v>8</v>
      </c>
      <c r="BH195" s="236">
        <v>2</v>
      </c>
      <c r="BI195" s="236">
        <v>3</v>
      </c>
      <c r="BJ195" s="236">
        <v>2</v>
      </c>
      <c r="BK195" s="91">
        <v>15</v>
      </c>
      <c r="BM195" s="236">
        <v>193</v>
      </c>
      <c r="BN195" s="4">
        <v>2.5</v>
      </c>
      <c r="BO195" s="4">
        <v>4.5</v>
      </c>
      <c r="BP195" s="4">
        <v>0</v>
      </c>
      <c r="BQ195" s="4">
        <v>1</v>
      </c>
      <c r="BR195" s="5">
        <v>8</v>
      </c>
    </row>
    <row r="196" spans="1:70">
      <c r="A196" s="234"/>
      <c r="B196" s="235">
        <v>194</v>
      </c>
      <c r="C196" s="235">
        <v>5</v>
      </c>
      <c r="D196" s="235">
        <v>6</v>
      </c>
      <c r="E196" s="235">
        <v>7.5</v>
      </c>
      <c r="F196" s="235">
        <v>2</v>
      </c>
      <c r="G196" s="24">
        <v>20.5</v>
      </c>
      <c r="I196" s="236">
        <v>194</v>
      </c>
      <c r="J196" s="3">
        <v>10</v>
      </c>
      <c r="K196" s="3">
        <v>2</v>
      </c>
      <c r="L196" s="3">
        <v>0</v>
      </c>
      <c r="M196" s="3">
        <v>2</v>
      </c>
      <c r="N196" s="6">
        <f>J196+K196+L196+M196</f>
        <v>14</v>
      </c>
      <c r="P196" s="236">
        <v>194</v>
      </c>
      <c r="Q196" s="239">
        <v>4</v>
      </c>
      <c r="R196" s="239">
        <v>0</v>
      </c>
      <c r="S196" s="239">
        <v>0</v>
      </c>
      <c r="T196" s="239">
        <v>7</v>
      </c>
      <c r="U196" s="91">
        <f>SUM(Q196:T196)</f>
        <v>11</v>
      </c>
      <c r="AD196" s="236">
        <v>194</v>
      </c>
      <c r="AE196" s="236">
        <v>0</v>
      </c>
      <c r="AF196" s="236">
        <v>1</v>
      </c>
      <c r="AG196" s="236">
        <v>8</v>
      </c>
      <c r="AH196" s="236">
        <v>5</v>
      </c>
      <c r="AI196" s="91">
        <v>14</v>
      </c>
      <c r="AK196" s="236">
        <v>194</v>
      </c>
      <c r="AL196" s="236">
        <v>8</v>
      </c>
      <c r="AM196" s="236">
        <v>0</v>
      </c>
      <c r="AN196" s="236">
        <v>1</v>
      </c>
      <c r="AO196" s="236">
        <v>7</v>
      </c>
      <c r="AP196" s="91">
        <f>SUM(AL196:AO196)</f>
        <v>16</v>
      </c>
      <c r="AR196" s="236">
        <v>194</v>
      </c>
      <c r="AS196" s="242">
        <v>3</v>
      </c>
      <c r="AT196" s="242">
        <v>6</v>
      </c>
      <c r="AU196" s="242">
        <v>0</v>
      </c>
      <c r="AV196" s="242">
        <v>4</v>
      </c>
      <c r="AW196" s="91">
        <f>SUM(AS196:AV196)</f>
        <v>13</v>
      </c>
      <c r="AY196" s="236">
        <v>194</v>
      </c>
      <c r="AZ196" s="236">
        <v>5</v>
      </c>
      <c r="BA196" s="236">
        <v>4.5</v>
      </c>
      <c r="BB196" s="236">
        <v>4</v>
      </c>
      <c r="BC196" s="236">
        <v>5</v>
      </c>
      <c r="BD196" s="91">
        <f>SUM(AZ196:BC196)</f>
        <v>18.5</v>
      </c>
      <c r="BF196" s="236">
        <v>194</v>
      </c>
      <c r="BG196" s="236">
        <v>6</v>
      </c>
      <c r="BH196" s="236">
        <v>5</v>
      </c>
      <c r="BI196" s="236">
        <v>1</v>
      </c>
      <c r="BJ196" s="236">
        <v>3</v>
      </c>
      <c r="BK196" s="91">
        <f>SUM(BG196:BJ196)</f>
        <v>15</v>
      </c>
      <c r="BM196" s="236">
        <v>194</v>
      </c>
      <c r="BN196" s="4">
        <v>4</v>
      </c>
      <c r="BO196" s="4">
        <v>4</v>
      </c>
      <c r="BP196" s="4">
        <v>0</v>
      </c>
      <c r="BQ196" s="4">
        <v>0</v>
      </c>
      <c r="BR196" s="5">
        <v>8</v>
      </c>
    </row>
    <row r="197" spans="1:70">
      <c r="A197" s="234"/>
      <c r="B197" s="235">
        <v>195</v>
      </c>
      <c r="C197" s="235">
        <v>7</v>
      </c>
      <c r="D197" s="235">
        <v>6</v>
      </c>
      <c r="E197" s="235">
        <v>7.5</v>
      </c>
      <c r="F197" s="235"/>
      <c r="G197" s="24">
        <v>20.5</v>
      </c>
      <c r="I197" s="236">
        <v>195</v>
      </c>
      <c r="J197" s="4">
        <v>1</v>
      </c>
      <c r="K197" s="4">
        <v>2</v>
      </c>
      <c r="L197" s="4">
        <v>1</v>
      </c>
      <c r="M197" s="4">
        <v>9</v>
      </c>
      <c r="N197" s="5">
        <v>13</v>
      </c>
      <c r="P197" s="236">
        <v>195</v>
      </c>
      <c r="Q197" s="32">
        <v>9</v>
      </c>
      <c r="R197" s="32">
        <v>2</v>
      </c>
      <c r="S197" s="32">
        <v>0</v>
      </c>
      <c r="T197" s="32">
        <v>0</v>
      </c>
      <c r="U197" s="91">
        <f>SUM(Q197:T197)</f>
        <v>11</v>
      </c>
      <c r="AD197" s="236">
        <v>195</v>
      </c>
      <c r="AE197" s="236">
        <v>1</v>
      </c>
      <c r="AF197" s="236">
        <v>0</v>
      </c>
      <c r="AG197" s="236">
        <v>7</v>
      </c>
      <c r="AH197" s="236">
        <v>6</v>
      </c>
      <c r="AI197" s="91">
        <v>14</v>
      </c>
      <c r="AK197" s="236">
        <v>195</v>
      </c>
      <c r="AL197" s="236">
        <v>8</v>
      </c>
      <c r="AM197" s="236">
        <v>3</v>
      </c>
      <c r="AN197" s="236">
        <v>0</v>
      </c>
      <c r="AO197" s="236">
        <v>5</v>
      </c>
      <c r="AP197" s="91">
        <f>SUM(AL197:AO197)</f>
        <v>16</v>
      </c>
      <c r="AR197" s="236">
        <v>195</v>
      </c>
      <c r="AS197" s="242">
        <v>1</v>
      </c>
      <c r="AT197" s="242">
        <v>6</v>
      </c>
      <c r="AU197" s="242">
        <v>2</v>
      </c>
      <c r="AV197" s="242">
        <v>4</v>
      </c>
      <c r="AW197" s="91">
        <f>SUM(AS197:AV197)</f>
        <v>13</v>
      </c>
      <c r="AY197" s="236">
        <v>195</v>
      </c>
      <c r="AZ197" s="4">
        <v>7</v>
      </c>
      <c r="BA197" s="4">
        <v>4</v>
      </c>
      <c r="BB197" s="4">
        <v>5</v>
      </c>
      <c r="BC197" s="4">
        <v>2</v>
      </c>
      <c r="BD197" s="5">
        <v>18</v>
      </c>
      <c r="BF197" s="236">
        <v>195</v>
      </c>
      <c r="BG197" s="236">
        <v>6</v>
      </c>
      <c r="BH197" s="236">
        <v>4.5</v>
      </c>
      <c r="BI197" s="236">
        <v>1</v>
      </c>
      <c r="BJ197" s="236">
        <v>3</v>
      </c>
      <c r="BK197" s="91">
        <f>SUM(BG197:BJ197)</f>
        <v>14.5</v>
      </c>
      <c r="BM197" s="236">
        <v>195</v>
      </c>
      <c r="BN197" s="4">
        <v>3.5</v>
      </c>
      <c r="BO197" s="4">
        <v>3.5</v>
      </c>
      <c r="BP197" s="4">
        <v>1</v>
      </c>
      <c r="BQ197" s="4">
        <v>0</v>
      </c>
      <c r="BR197" s="5">
        <v>8</v>
      </c>
    </row>
    <row r="198" spans="1:70">
      <c r="A198" s="234"/>
      <c r="B198" s="235">
        <v>196</v>
      </c>
      <c r="C198" s="235">
        <v>0</v>
      </c>
      <c r="D198" s="235">
        <v>8</v>
      </c>
      <c r="E198" s="235">
        <v>6</v>
      </c>
      <c r="F198" s="235">
        <v>6</v>
      </c>
      <c r="G198" s="24">
        <v>20</v>
      </c>
      <c r="I198" s="236">
        <v>196</v>
      </c>
      <c r="J198" s="4">
        <v>9</v>
      </c>
      <c r="K198" s="4">
        <v>1</v>
      </c>
      <c r="L198" s="4">
        <v>3</v>
      </c>
      <c r="M198" s="4">
        <v>0</v>
      </c>
      <c r="N198" s="5">
        <v>13</v>
      </c>
      <c r="P198" s="236">
        <v>196</v>
      </c>
      <c r="Q198" s="32">
        <v>8</v>
      </c>
      <c r="R198" s="32">
        <v>0</v>
      </c>
      <c r="S198" s="32">
        <v>3</v>
      </c>
      <c r="T198" s="32">
        <v>0</v>
      </c>
      <c r="U198" s="91">
        <f>SUM(Q198:T198)</f>
        <v>11</v>
      </c>
      <c r="AD198" s="236">
        <v>196</v>
      </c>
      <c r="AE198" s="236">
        <v>0</v>
      </c>
      <c r="AF198" s="236">
        <v>1</v>
      </c>
      <c r="AG198" s="236">
        <v>3</v>
      </c>
      <c r="AH198" s="236">
        <v>10</v>
      </c>
      <c r="AI198" s="91">
        <v>14</v>
      </c>
      <c r="AK198" s="236">
        <v>196</v>
      </c>
      <c r="AL198" s="235">
        <v>1</v>
      </c>
      <c r="AM198" s="235">
        <v>2.5</v>
      </c>
      <c r="AN198" s="235">
        <v>6</v>
      </c>
      <c r="AO198" s="235">
        <v>6</v>
      </c>
      <c r="AP198" s="24">
        <v>15.5</v>
      </c>
      <c r="AR198" s="236">
        <v>196</v>
      </c>
      <c r="AS198" s="32">
        <v>6</v>
      </c>
      <c r="AT198" s="32">
        <v>5</v>
      </c>
      <c r="AU198" s="32">
        <v>0</v>
      </c>
      <c r="AV198" s="32">
        <v>2</v>
      </c>
      <c r="AW198" s="91">
        <f>SUM(AS198:AV198)</f>
        <v>13</v>
      </c>
      <c r="AY198" s="236">
        <v>196</v>
      </c>
      <c r="AZ198" s="4">
        <v>8</v>
      </c>
      <c r="BA198" s="4">
        <v>5</v>
      </c>
      <c r="BB198" s="4">
        <v>2</v>
      </c>
      <c r="BC198" s="4">
        <v>3</v>
      </c>
      <c r="BD198" s="5">
        <v>18</v>
      </c>
      <c r="BF198" s="236">
        <v>196</v>
      </c>
      <c r="BG198" s="4">
        <v>8</v>
      </c>
      <c r="BH198" s="4">
        <v>6</v>
      </c>
      <c r="BI198" s="4">
        <v>0</v>
      </c>
      <c r="BJ198" s="4">
        <v>0</v>
      </c>
      <c r="BK198" s="5">
        <v>14</v>
      </c>
      <c r="BM198" s="236">
        <v>196</v>
      </c>
      <c r="BN198" s="236">
        <v>5</v>
      </c>
      <c r="BO198" s="236">
        <v>2</v>
      </c>
      <c r="BP198" s="236">
        <v>1</v>
      </c>
      <c r="BQ198" s="236">
        <v>0</v>
      </c>
      <c r="BR198" s="91">
        <f>SUM(BN198:BQ198)</f>
        <v>8</v>
      </c>
    </row>
    <row r="199" spans="1:70">
      <c r="A199" s="234"/>
      <c r="B199" s="235">
        <v>197</v>
      </c>
      <c r="C199" s="235">
        <v>6</v>
      </c>
      <c r="D199" s="235">
        <v>3</v>
      </c>
      <c r="E199" s="235">
        <v>6</v>
      </c>
      <c r="F199" s="235">
        <v>5</v>
      </c>
      <c r="G199" s="24">
        <v>20</v>
      </c>
      <c r="I199" s="236">
        <v>197</v>
      </c>
      <c r="J199" s="121">
        <v>3</v>
      </c>
      <c r="K199" s="121">
        <v>1</v>
      </c>
      <c r="L199" s="121">
        <v>0</v>
      </c>
      <c r="M199" s="121">
        <v>9</v>
      </c>
      <c r="N199" s="122">
        <v>13</v>
      </c>
      <c r="P199" s="236">
        <v>197</v>
      </c>
      <c r="Q199" s="237">
        <v>5</v>
      </c>
      <c r="R199" s="237">
        <v>0</v>
      </c>
      <c r="S199" s="237">
        <v>1</v>
      </c>
      <c r="T199" s="237">
        <v>5</v>
      </c>
      <c r="U199" s="99">
        <v>11</v>
      </c>
      <c r="AD199" s="236">
        <v>197</v>
      </c>
      <c r="AE199" s="238">
        <v>8</v>
      </c>
      <c r="AF199" s="238">
        <v>1</v>
      </c>
      <c r="AG199" s="238">
        <v>0</v>
      </c>
      <c r="AH199" s="238">
        <v>5</v>
      </c>
      <c r="AI199" s="162">
        <v>14</v>
      </c>
      <c r="AK199" s="236">
        <v>197</v>
      </c>
      <c r="AL199" s="4">
        <v>3</v>
      </c>
      <c r="AM199" s="4">
        <v>1</v>
      </c>
      <c r="AN199" s="4">
        <v>4</v>
      </c>
      <c r="AO199" s="4">
        <v>7</v>
      </c>
      <c r="AP199" s="5">
        <v>15</v>
      </c>
      <c r="AR199" s="236">
        <v>197</v>
      </c>
      <c r="AS199" s="32">
        <v>1</v>
      </c>
      <c r="AT199" s="32">
        <v>5</v>
      </c>
      <c r="AU199" s="32">
        <v>2</v>
      </c>
      <c r="AV199" s="32">
        <v>5</v>
      </c>
      <c r="AW199" s="91">
        <f>SUM(AS199:AV199)</f>
        <v>13</v>
      </c>
      <c r="AY199" s="236">
        <v>197</v>
      </c>
      <c r="AZ199" s="4">
        <v>5</v>
      </c>
      <c r="BA199" s="4">
        <v>7</v>
      </c>
      <c r="BB199" s="4">
        <v>5</v>
      </c>
      <c r="BC199" s="4">
        <v>1</v>
      </c>
      <c r="BD199" s="5">
        <v>18</v>
      </c>
      <c r="BF199" s="236">
        <v>197</v>
      </c>
      <c r="BG199" s="236">
        <v>4</v>
      </c>
      <c r="BH199" s="236">
        <v>4</v>
      </c>
      <c r="BI199" s="236">
        <v>6</v>
      </c>
      <c r="BJ199" s="236">
        <v>0</v>
      </c>
      <c r="BK199" s="91">
        <f>SUM(BG199:BJ199)</f>
        <v>14</v>
      </c>
      <c r="BM199" s="236">
        <v>197</v>
      </c>
      <c r="BN199" s="32">
        <v>4</v>
      </c>
      <c r="BO199" s="32">
        <v>4</v>
      </c>
      <c r="BP199" s="32">
        <v>0</v>
      </c>
      <c r="BQ199" s="32">
        <v>0</v>
      </c>
      <c r="BR199" s="91">
        <f>SUM(BN199:BQ199)</f>
        <v>8</v>
      </c>
    </row>
    <row r="200" spans="1:70">
      <c r="A200" s="234"/>
      <c r="B200" s="235">
        <v>198</v>
      </c>
      <c r="C200" s="235">
        <v>5</v>
      </c>
      <c r="D200" s="235">
        <v>5</v>
      </c>
      <c r="E200" s="235">
        <v>8</v>
      </c>
      <c r="F200" s="235">
        <v>2</v>
      </c>
      <c r="G200" s="24">
        <v>20</v>
      </c>
      <c r="I200" s="236">
        <v>198</v>
      </c>
      <c r="J200" s="241">
        <v>3</v>
      </c>
      <c r="K200" s="241">
        <v>3</v>
      </c>
      <c r="L200" s="241">
        <v>0</v>
      </c>
      <c r="M200" s="241">
        <v>7</v>
      </c>
      <c r="N200" s="91">
        <f>SUM(J200:M200)</f>
        <v>13</v>
      </c>
      <c r="P200" s="236">
        <v>198</v>
      </c>
      <c r="Q200" s="237">
        <v>7</v>
      </c>
      <c r="R200" s="237">
        <v>0</v>
      </c>
      <c r="S200" s="237">
        <v>0</v>
      </c>
      <c r="T200" s="237">
        <v>4</v>
      </c>
      <c r="U200" s="99">
        <v>11</v>
      </c>
      <c r="AD200" s="236">
        <v>198</v>
      </c>
      <c r="AE200" s="238">
        <v>0</v>
      </c>
      <c r="AF200" s="238">
        <v>1</v>
      </c>
      <c r="AG200" s="238">
        <v>9</v>
      </c>
      <c r="AH200" s="238">
        <v>4</v>
      </c>
      <c r="AI200" s="162">
        <v>14</v>
      </c>
      <c r="AK200" s="236">
        <v>198</v>
      </c>
      <c r="AL200" s="4">
        <v>6</v>
      </c>
      <c r="AM200" s="4">
        <v>2</v>
      </c>
      <c r="AN200" s="4">
        <v>0</v>
      </c>
      <c r="AO200" s="4">
        <v>7</v>
      </c>
      <c r="AP200" s="5">
        <v>15</v>
      </c>
      <c r="AR200" s="236">
        <v>198</v>
      </c>
      <c r="AS200" s="100">
        <v>3</v>
      </c>
      <c r="AT200" s="100">
        <v>4</v>
      </c>
      <c r="AU200" s="100">
        <v>3</v>
      </c>
      <c r="AV200" s="100">
        <v>3</v>
      </c>
      <c r="AW200" s="101">
        <v>13</v>
      </c>
      <c r="AY200" s="236">
        <v>198</v>
      </c>
      <c r="AZ200" s="242">
        <v>6</v>
      </c>
      <c r="BA200" s="242">
        <v>6</v>
      </c>
      <c r="BB200" s="242">
        <v>3</v>
      </c>
      <c r="BC200" s="242">
        <v>3</v>
      </c>
      <c r="BD200" s="91">
        <f>SUM(AZ200:BC200)</f>
        <v>18</v>
      </c>
      <c r="BF200" s="236">
        <v>198</v>
      </c>
      <c r="BG200" s="236">
        <v>2</v>
      </c>
      <c r="BH200" s="236">
        <v>9</v>
      </c>
      <c r="BI200" s="236">
        <v>3</v>
      </c>
      <c r="BJ200" s="236">
        <v>0</v>
      </c>
      <c r="BK200" s="91">
        <f>SUM(BG200:BJ200)</f>
        <v>14</v>
      </c>
      <c r="BM200" s="236">
        <v>198</v>
      </c>
      <c r="BN200" s="244">
        <v>6</v>
      </c>
      <c r="BO200" s="244">
        <v>1</v>
      </c>
      <c r="BP200" s="244">
        <v>0</v>
      </c>
      <c r="BQ200" s="244">
        <v>1</v>
      </c>
      <c r="BR200" s="164">
        <v>8</v>
      </c>
    </row>
    <row r="201" spans="1:70">
      <c r="A201" s="234"/>
      <c r="B201" s="235">
        <v>199</v>
      </c>
      <c r="C201" s="235">
        <v>7</v>
      </c>
      <c r="D201" s="235">
        <v>3</v>
      </c>
      <c r="E201" s="235">
        <v>8</v>
      </c>
      <c r="F201" s="235">
        <v>2</v>
      </c>
      <c r="G201" s="24">
        <v>20</v>
      </c>
      <c r="I201" s="236">
        <v>199</v>
      </c>
      <c r="J201" s="4">
        <v>10</v>
      </c>
      <c r="K201" s="4">
        <v>1</v>
      </c>
      <c r="L201" s="4">
        <v>0</v>
      </c>
      <c r="M201" s="4">
        <v>1.5</v>
      </c>
      <c r="N201" s="5">
        <v>12.5</v>
      </c>
      <c r="P201" s="236">
        <v>199</v>
      </c>
      <c r="Q201" s="121">
        <v>5.5</v>
      </c>
      <c r="R201" s="121">
        <v>1</v>
      </c>
      <c r="S201" s="121">
        <v>0</v>
      </c>
      <c r="T201" s="121">
        <v>4.5</v>
      </c>
      <c r="U201" s="122">
        <v>11</v>
      </c>
      <c r="AD201" s="236">
        <v>199</v>
      </c>
      <c r="AE201" s="238"/>
      <c r="AF201" s="238">
        <v>1</v>
      </c>
      <c r="AG201" s="238">
        <v>6</v>
      </c>
      <c r="AH201" s="238">
        <v>7</v>
      </c>
      <c r="AI201" s="162">
        <v>14</v>
      </c>
      <c r="AK201" s="236">
        <v>199</v>
      </c>
      <c r="AL201" s="4">
        <v>6</v>
      </c>
      <c r="AM201" s="4">
        <v>2</v>
      </c>
      <c r="AN201" s="4">
        <v>0</v>
      </c>
      <c r="AO201" s="4">
        <v>7</v>
      </c>
      <c r="AP201" s="5">
        <v>15</v>
      </c>
      <c r="AR201" s="236">
        <v>199</v>
      </c>
      <c r="AS201" s="121">
        <v>7</v>
      </c>
      <c r="AT201" s="121">
        <v>6</v>
      </c>
      <c r="AU201" s="121">
        <v>0</v>
      </c>
      <c r="AV201" s="121">
        <v>0</v>
      </c>
      <c r="AW201" s="122">
        <v>13</v>
      </c>
      <c r="AY201" s="236">
        <v>199</v>
      </c>
      <c r="AZ201" s="242">
        <v>7</v>
      </c>
      <c r="BA201" s="242">
        <v>6</v>
      </c>
      <c r="BB201" s="242">
        <v>5</v>
      </c>
      <c r="BC201" s="242">
        <v>0</v>
      </c>
      <c r="BD201" s="91">
        <f>SUM(AZ201:BC201)</f>
        <v>18</v>
      </c>
      <c r="BF201" s="236">
        <v>199</v>
      </c>
      <c r="BG201" s="246">
        <v>7</v>
      </c>
      <c r="BH201" s="246">
        <v>1</v>
      </c>
      <c r="BI201" s="246">
        <v>5</v>
      </c>
      <c r="BJ201" s="246">
        <v>1</v>
      </c>
      <c r="BK201" s="102">
        <v>14</v>
      </c>
      <c r="BM201" s="236">
        <v>199</v>
      </c>
      <c r="BN201" s="148">
        <v>4</v>
      </c>
      <c r="BO201" s="148">
        <v>4</v>
      </c>
      <c r="BP201" s="148">
        <v>0</v>
      </c>
      <c r="BQ201" s="148">
        <v>0</v>
      </c>
      <c r="BR201" s="168">
        <v>8</v>
      </c>
    </row>
    <row r="202" spans="1:70">
      <c r="A202" s="234"/>
      <c r="B202" s="235">
        <v>200</v>
      </c>
      <c r="C202" s="235">
        <v>1</v>
      </c>
      <c r="D202" s="235">
        <v>4.5</v>
      </c>
      <c r="E202" s="235">
        <v>6</v>
      </c>
      <c r="F202" s="235">
        <v>8</v>
      </c>
      <c r="G202" s="24">
        <v>19.5</v>
      </c>
      <c r="I202" s="236">
        <v>200</v>
      </c>
      <c r="J202" s="4">
        <v>2</v>
      </c>
      <c r="K202" s="4">
        <v>5</v>
      </c>
      <c r="L202" s="4">
        <v>0</v>
      </c>
      <c r="M202" s="4">
        <v>5</v>
      </c>
      <c r="N202" s="5">
        <v>12</v>
      </c>
      <c r="P202" s="236">
        <v>200</v>
      </c>
      <c r="Q202" s="126">
        <v>7</v>
      </c>
      <c r="R202" s="126">
        <v>0</v>
      </c>
      <c r="S202" s="126">
        <v>4</v>
      </c>
      <c r="T202" s="126">
        <v>0</v>
      </c>
      <c r="U202" s="125">
        <v>11</v>
      </c>
      <c r="AD202" s="236">
        <v>200</v>
      </c>
      <c r="AE202" s="238">
        <v>1</v>
      </c>
      <c r="AF202" s="238">
        <v>2</v>
      </c>
      <c r="AG202" s="238">
        <v>7</v>
      </c>
      <c r="AH202" s="238">
        <v>4</v>
      </c>
      <c r="AI202" s="162">
        <v>14</v>
      </c>
      <c r="AK202" s="236">
        <v>200</v>
      </c>
      <c r="AL202" s="4">
        <v>8</v>
      </c>
      <c r="AM202" s="4">
        <v>1</v>
      </c>
      <c r="AN202" s="4">
        <v>2</v>
      </c>
      <c r="AO202" s="4">
        <v>4</v>
      </c>
      <c r="AP202" s="5">
        <v>15</v>
      </c>
      <c r="AR202" s="236">
        <v>200</v>
      </c>
      <c r="AS202" s="121">
        <v>7</v>
      </c>
      <c r="AT202" s="121">
        <v>6</v>
      </c>
      <c r="AU202" s="121">
        <v>0</v>
      </c>
      <c r="AV202" s="121">
        <v>0</v>
      </c>
      <c r="AW202" s="122">
        <v>13</v>
      </c>
      <c r="AY202" s="236">
        <v>200</v>
      </c>
      <c r="AZ202" s="242">
        <v>8</v>
      </c>
      <c r="BA202" s="242">
        <v>7</v>
      </c>
      <c r="BB202" s="242">
        <v>3</v>
      </c>
      <c r="BC202" s="242">
        <v>0</v>
      </c>
      <c r="BD202" s="91">
        <f>SUM(AZ202:BC202)</f>
        <v>18</v>
      </c>
      <c r="BF202" s="236">
        <v>200</v>
      </c>
      <c r="BG202" s="246">
        <v>6</v>
      </c>
      <c r="BH202" s="246">
        <v>2</v>
      </c>
      <c r="BI202" s="246">
        <v>5</v>
      </c>
      <c r="BJ202" s="246">
        <v>1</v>
      </c>
      <c r="BK202" s="102">
        <v>14</v>
      </c>
      <c r="BM202" s="236">
        <v>200</v>
      </c>
      <c r="BN202" s="236">
        <v>6</v>
      </c>
      <c r="BO202" s="236">
        <v>0</v>
      </c>
      <c r="BP202" s="236">
        <v>2</v>
      </c>
      <c r="BQ202" s="236">
        <v>0</v>
      </c>
      <c r="BR202" s="91">
        <f>SUM(BN202:BQ202)</f>
        <v>8</v>
      </c>
    </row>
    <row r="203" spans="1:70">
      <c r="A203" s="234"/>
      <c r="B203" s="235">
        <v>201</v>
      </c>
      <c r="C203" s="235">
        <v>5.5</v>
      </c>
      <c r="D203" s="235"/>
      <c r="E203" s="235">
        <v>7</v>
      </c>
      <c r="F203" s="235">
        <v>7</v>
      </c>
      <c r="G203" s="24">
        <v>19.5</v>
      </c>
      <c r="I203" s="236">
        <v>201</v>
      </c>
      <c r="J203" s="4">
        <v>1</v>
      </c>
      <c r="K203" s="4">
        <v>4</v>
      </c>
      <c r="L203" s="4">
        <v>0</v>
      </c>
      <c r="M203" s="4">
        <v>7</v>
      </c>
      <c r="N203" s="5">
        <v>12</v>
      </c>
      <c r="P203" s="236">
        <v>201</v>
      </c>
      <c r="Q203" s="126">
        <v>10</v>
      </c>
      <c r="R203" s="126">
        <v>0</v>
      </c>
      <c r="S203" s="126">
        <v>1</v>
      </c>
      <c r="T203" s="126">
        <v>0</v>
      </c>
      <c r="U203" s="125">
        <v>11</v>
      </c>
      <c r="AD203" s="236">
        <v>201</v>
      </c>
      <c r="AE203" s="241">
        <v>2</v>
      </c>
      <c r="AF203" s="241">
        <v>0</v>
      </c>
      <c r="AG203" s="241">
        <v>7</v>
      </c>
      <c r="AH203" s="241">
        <v>5</v>
      </c>
      <c r="AI203" s="157">
        <v>14</v>
      </c>
      <c r="AK203" s="236">
        <v>201</v>
      </c>
      <c r="AL203" s="32">
        <v>8</v>
      </c>
      <c r="AM203" s="32">
        <v>3</v>
      </c>
      <c r="AN203" s="32">
        <v>1</v>
      </c>
      <c r="AO203" s="32">
        <v>3</v>
      </c>
      <c r="AP203" s="91">
        <f>SUM(AL203:AO203)</f>
        <v>15</v>
      </c>
      <c r="AR203" s="236">
        <v>201</v>
      </c>
      <c r="AS203" s="236">
        <v>1</v>
      </c>
      <c r="AT203" s="236">
        <v>8</v>
      </c>
      <c r="AU203" s="236">
        <v>0</v>
      </c>
      <c r="AV203" s="236">
        <v>4</v>
      </c>
      <c r="AW203" s="91">
        <v>13</v>
      </c>
      <c r="AY203" s="236">
        <v>201</v>
      </c>
      <c r="AZ203" s="242">
        <v>8</v>
      </c>
      <c r="BA203" s="242">
        <v>6</v>
      </c>
      <c r="BB203" s="242">
        <v>1</v>
      </c>
      <c r="BC203" s="242">
        <v>3</v>
      </c>
      <c r="BD203" s="91">
        <f>SUM(AZ203:BC203)</f>
        <v>18</v>
      </c>
      <c r="BF203" s="236">
        <v>201</v>
      </c>
      <c r="BG203" s="246">
        <v>6</v>
      </c>
      <c r="BH203" s="246">
        <v>4</v>
      </c>
      <c r="BI203" s="246">
        <v>3</v>
      </c>
      <c r="BJ203" s="246">
        <v>1</v>
      </c>
      <c r="BK203" s="102">
        <v>14</v>
      </c>
      <c r="BM203" s="236">
        <v>201</v>
      </c>
      <c r="BN203" s="236">
        <v>3</v>
      </c>
      <c r="BO203" s="236">
        <v>3.5</v>
      </c>
      <c r="BP203" s="236">
        <v>1</v>
      </c>
      <c r="BQ203" s="236">
        <v>0</v>
      </c>
      <c r="BR203" s="91">
        <f>SUM(BN203:BQ203)</f>
        <v>7.5</v>
      </c>
    </row>
    <row r="204" spans="1:70">
      <c r="A204" s="234"/>
      <c r="B204" s="235">
        <v>202</v>
      </c>
      <c r="C204" s="235">
        <v>9</v>
      </c>
      <c r="D204" s="235">
        <v>10</v>
      </c>
      <c r="E204" s="235"/>
      <c r="F204" s="235"/>
      <c r="G204" s="24">
        <v>19</v>
      </c>
      <c r="I204" s="236">
        <v>202</v>
      </c>
      <c r="J204" s="239">
        <v>1</v>
      </c>
      <c r="K204" s="239">
        <v>2</v>
      </c>
      <c r="L204" s="239">
        <v>0</v>
      </c>
      <c r="M204" s="239">
        <v>9</v>
      </c>
      <c r="N204" s="91">
        <f>SUM(J204:M204)</f>
        <v>12</v>
      </c>
      <c r="P204" s="236">
        <v>202</v>
      </c>
      <c r="Q204" s="4">
        <v>10</v>
      </c>
      <c r="R204" s="4">
        <v>0</v>
      </c>
      <c r="S204" s="4">
        <v>0</v>
      </c>
      <c r="T204" s="4">
        <v>0</v>
      </c>
      <c r="U204" s="5">
        <v>10</v>
      </c>
      <c r="AD204" s="236">
        <v>202</v>
      </c>
      <c r="AE204" s="236">
        <v>1</v>
      </c>
      <c r="AF204" s="236">
        <v>0</v>
      </c>
      <c r="AG204" s="236">
        <v>7</v>
      </c>
      <c r="AH204" s="236">
        <v>6</v>
      </c>
      <c r="AI204" s="91">
        <f>SUM(AE204:AH204)</f>
        <v>14</v>
      </c>
      <c r="AK204" s="236">
        <v>202</v>
      </c>
      <c r="AL204" s="236">
        <v>4</v>
      </c>
      <c r="AM204" s="236">
        <v>5</v>
      </c>
      <c r="AN204" s="236">
        <v>0</v>
      </c>
      <c r="AO204" s="236">
        <v>6</v>
      </c>
      <c r="AP204" s="91">
        <v>15</v>
      </c>
      <c r="AR204" s="236">
        <v>202</v>
      </c>
      <c r="AS204" s="236">
        <v>8</v>
      </c>
      <c r="AT204" s="236">
        <v>0</v>
      </c>
      <c r="AU204" s="236">
        <v>5</v>
      </c>
      <c r="AV204" s="236">
        <v>0</v>
      </c>
      <c r="AW204" s="91">
        <v>13</v>
      </c>
      <c r="AY204" s="236">
        <v>202</v>
      </c>
      <c r="AZ204" s="236">
        <v>7</v>
      </c>
      <c r="BA204" s="236">
        <v>7</v>
      </c>
      <c r="BB204" s="236">
        <v>0</v>
      </c>
      <c r="BC204" s="236">
        <v>4</v>
      </c>
      <c r="BD204" s="91">
        <v>18</v>
      </c>
      <c r="BF204" s="236">
        <v>202</v>
      </c>
      <c r="BG204" s="236">
        <v>1</v>
      </c>
      <c r="BH204" s="236">
        <v>6</v>
      </c>
      <c r="BI204" s="236">
        <v>6</v>
      </c>
      <c r="BJ204" s="236">
        <v>1</v>
      </c>
      <c r="BK204" s="91">
        <v>14</v>
      </c>
      <c r="BM204" s="236">
        <v>202</v>
      </c>
      <c r="BN204" s="236">
        <v>6.5</v>
      </c>
      <c r="BO204" s="236">
        <v>1</v>
      </c>
      <c r="BP204" s="236">
        <v>0</v>
      </c>
      <c r="BQ204" s="236">
        <v>0</v>
      </c>
      <c r="BR204" s="91">
        <f>SUM(BN204:BQ204)</f>
        <v>7.5</v>
      </c>
    </row>
    <row r="205" spans="1:70">
      <c r="A205" s="234"/>
      <c r="B205" s="235">
        <v>203</v>
      </c>
      <c r="C205" s="235">
        <v>8</v>
      </c>
      <c r="D205" s="235">
        <v>5</v>
      </c>
      <c r="E205" s="235"/>
      <c r="F205" s="235">
        <v>6</v>
      </c>
      <c r="G205" s="24">
        <v>19</v>
      </c>
      <c r="I205" s="236">
        <v>203</v>
      </c>
      <c r="J205" s="32">
        <v>0</v>
      </c>
      <c r="K205" s="32">
        <v>4</v>
      </c>
      <c r="L205" s="32">
        <v>7</v>
      </c>
      <c r="M205" s="32">
        <v>1</v>
      </c>
      <c r="N205" s="91">
        <f>SUM(J205:M205)</f>
        <v>12</v>
      </c>
      <c r="P205" s="236">
        <v>203</v>
      </c>
      <c r="Q205" s="4">
        <v>0</v>
      </c>
      <c r="R205" s="4">
        <v>8</v>
      </c>
      <c r="S205" s="4">
        <v>2</v>
      </c>
      <c r="T205" s="4">
        <v>0</v>
      </c>
      <c r="U205" s="5">
        <v>10</v>
      </c>
      <c r="AD205" s="236">
        <v>203</v>
      </c>
      <c r="AE205" s="236">
        <v>3</v>
      </c>
      <c r="AF205" s="236">
        <v>0</v>
      </c>
      <c r="AG205" s="236">
        <v>6.5</v>
      </c>
      <c r="AH205" s="236">
        <v>4</v>
      </c>
      <c r="AI205" s="91">
        <v>13.5</v>
      </c>
      <c r="AK205" s="236">
        <v>203</v>
      </c>
      <c r="AL205" s="236">
        <v>4.5</v>
      </c>
      <c r="AM205" s="236">
        <v>4.5</v>
      </c>
      <c r="AN205" s="236">
        <v>0</v>
      </c>
      <c r="AO205" s="236">
        <v>6</v>
      </c>
      <c r="AP205" s="91">
        <v>15</v>
      </c>
      <c r="AR205" s="236">
        <v>203</v>
      </c>
      <c r="AS205" s="244">
        <v>4</v>
      </c>
      <c r="AT205" s="244">
        <v>5</v>
      </c>
      <c r="AU205" s="244">
        <v>2</v>
      </c>
      <c r="AV205" s="244">
        <v>2</v>
      </c>
      <c r="AW205" s="164">
        <v>13</v>
      </c>
      <c r="AY205" s="236">
        <v>203</v>
      </c>
      <c r="AZ205" s="240">
        <v>8</v>
      </c>
      <c r="BA205" s="240">
        <v>6</v>
      </c>
      <c r="BB205" s="240">
        <v>1</v>
      </c>
      <c r="BC205" s="240">
        <v>3</v>
      </c>
      <c r="BD205" s="163">
        <v>18</v>
      </c>
      <c r="BF205" s="236">
        <v>203</v>
      </c>
      <c r="BG205" s="236">
        <v>6.5</v>
      </c>
      <c r="BH205" s="236">
        <v>2.5</v>
      </c>
      <c r="BI205" s="236">
        <v>4</v>
      </c>
      <c r="BJ205" s="236">
        <v>1</v>
      </c>
      <c r="BK205" s="91">
        <f>SUM(BG205:BJ205)</f>
        <v>14</v>
      </c>
      <c r="BM205" s="236">
        <v>203</v>
      </c>
      <c r="BN205" s="236">
        <v>2.5</v>
      </c>
      <c r="BO205" s="236">
        <v>5</v>
      </c>
      <c r="BP205" s="236">
        <v>0</v>
      </c>
      <c r="BQ205" s="236">
        <v>0</v>
      </c>
      <c r="BR205" s="91">
        <f>SUM(BN205:BQ205)</f>
        <v>7.5</v>
      </c>
    </row>
    <row r="206" spans="1:70">
      <c r="A206" s="234"/>
      <c r="B206" s="235">
        <v>204</v>
      </c>
      <c r="C206" s="235">
        <v>1</v>
      </c>
      <c r="D206" s="235">
        <v>10</v>
      </c>
      <c r="E206" s="235">
        <v>8</v>
      </c>
      <c r="F206" s="235">
        <v>0</v>
      </c>
      <c r="G206" s="24">
        <v>19</v>
      </c>
      <c r="I206" s="236">
        <v>204</v>
      </c>
      <c r="J206" s="121">
        <v>1</v>
      </c>
      <c r="K206" s="121">
        <v>9</v>
      </c>
      <c r="L206" s="121">
        <v>0</v>
      </c>
      <c r="M206" s="121">
        <v>2</v>
      </c>
      <c r="N206" s="122">
        <v>12</v>
      </c>
      <c r="P206" s="236">
        <v>204</v>
      </c>
      <c r="Q206" s="4">
        <v>9</v>
      </c>
      <c r="R206" s="4">
        <v>0</v>
      </c>
      <c r="S206" s="4">
        <v>1</v>
      </c>
      <c r="T206" s="4">
        <v>0</v>
      </c>
      <c r="U206" s="5">
        <v>10</v>
      </c>
      <c r="AD206" s="236">
        <v>204</v>
      </c>
      <c r="AE206" s="4">
        <v>1</v>
      </c>
      <c r="AF206" s="4">
        <v>1</v>
      </c>
      <c r="AG206" s="4">
        <v>6</v>
      </c>
      <c r="AH206" s="4">
        <v>5</v>
      </c>
      <c r="AI206" s="5">
        <v>13</v>
      </c>
      <c r="AK206" s="236">
        <v>204</v>
      </c>
      <c r="AL206" s="236">
        <v>7</v>
      </c>
      <c r="AM206" s="236">
        <v>2</v>
      </c>
      <c r="AN206" s="236">
        <v>1</v>
      </c>
      <c r="AO206" s="236">
        <v>5</v>
      </c>
      <c r="AP206" s="91">
        <v>15</v>
      </c>
      <c r="AR206" s="236">
        <v>204</v>
      </c>
      <c r="AS206" s="244">
        <v>7</v>
      </c>
      <c r="AT206" s="244">
        <v>3</v>
      </c>
      <c r="AU206" s="244">
        <v>1</v>
      </c>
      <c r="AV206" s="244">
        <v>2</v>
      </c>
      <c r="AW206" s="164">
        <v>13</v>
      </c>
      <c r="AY206" s="236">
        <v>204</v>
      </c>
      <c r="AZ206" s="133">
        <v>3</v>
      </c>
      <c r="BA206" s="133">
        <v>6</v>
      </c>
      <c r="BB206" s="133">
        <v>0</v>
      </c>
      <c r="BC206" s="133">
        <v>9</v>
      </c>
      <c r="BD206" s="187">
        <f>SUM(AZ206:BC206)</f>
        <v>18</v>
      </c>
      <c r="BF206" s="236">
        <v>204</v>
      </c>
      <c r="BG206" s="236">
        <v>7</v>
      </c>
      <c r="BH206" s="236">
        <v>5.5</v>
      </c>
      <c r="BI206" s="236">
        <v>0</v>
      </c>
      <c r="BJ206" s="236">
        <v>1</v>
      </c>
      <c r="BK206" s="91">
        <f>SUM(BG206:BJ206)</f>
        <v>13.5</v>
      </c>
      <c r="BM206" s="236">
        <v>204</v>
      </c>
      <c r="BN206" s="149">
        <v>6</v>
      </c>
      <c r="BO206" s="149">
        <v>1.5</v>
      </c>
      <c r="BP206" s="150">
        <v>0</v>
      </c>
      <c r="BQ206" s="149">
        <v>0</v>
      </c>
      <c r="BR206" s="167">
        <v>7.5</v>
      </c>
    </row>
    <row r="207" spans="1:70">
      <c r="A207" s="234"/>
      <c r="B207" s="235">
        <v>205</v>
      </c>
      <c r="C207" s="235">
        <v>4</v>
      </c>
      <c r="D207" s="235">
        <v>2</v>
      </c>
      <c r="E207" s="235">
        <v>7</v>
      </c>
      <c r="F207" s="235">
        <v>6</v>
      </c>
      <c r="G207" s="24">
        <v>19</v>
      </c>
      <c r="I207" s="236">
        <v>205</v>
      </c>
      <c r="J207" s="4">
        <v>2</v>
      </c>
      <c r="K207" s="4">
        <v>1</v>
      </c>
      <c r="L207" s="4">
        <v>0</v>
      </c>
      <c r="M207" s="4">
        <v>8</v>
      </c>
      <c r="N207" s="5">
        <v>11</v>
      </c>
      <c r="P207" s="236">
        <v>205</v>
      </c>
      <c r="Q207" s="239">
        <v>10</v>
      </c>
      <c r="R207" s="239">
        <v>0</v>
      </c>
      <c r="S207" s="239">
        <v>0</v>
      </c>
      <c r="T207" s="239">
        <v>0</v>
      </c>
      <c r="U207" s="91">
        <f>SUM(Q207:T207)</f>
        <v>10</v>
      </c>
      <c r="AD207" s="236">
        <v>205</v>
      </c>
      <c r="AE207" s="4">
        <v>6</v>
      </c>
      <c r="AF207" s="4">
        <v>0</v>
      </c>
      <c r="AG207" s="4">
        <v>3</v>
      </c>
      <c r="AH207" s="4">
        <v>4</v>
      </c>
      <c r="AI207" s="5">
        <v>13</v>
      </c>
      <c r="AK207" s="236">
        <v>205</v>
      </c>
      <c r="AL207" s="236">
        <v>7</v>
      </c>
      <c r="AM207" s="236">
        <v>3</v>
      </c>
      <c r="AN207" s="236">
        <v>1</v>
      </c>
      <c r="AO207" s="236">
        <v>4</v>
      </c>
      <c r="AP207" s="91">
        <v>15</v>
      </c>
      <c r="AR207" s="236">
        <v>205</v>
      </c>
      <c r="AS207" s="142">
        <v>6</v>
      </c>
      <c r="AT207" s="142">
        <v>4</v>
      </c>
      <c r="AU207" s="142">
        <v>0</v>
      </c>
      <c r="AV207" s="142">
        <v>3</v>
      </c>
      <c r="AW207" s="166">
        <v>13</v>
      </c>
      <c r="AY207" s="236">
        <v>205</v>
      </c>
      <c r="AZ207" s="249">
        <v>8</v>
      </c>
      <c r="BA207" s="249">
        <v>6</v>
      </c>
      <c r="BB207" s="249">
        <v>1</v>
      </c>
      <c r="BC207" s="249">
        <v>3</v>
      </c>
      <c r="BD207" s="188">
        <v>18</v>
      </c>
      <c r="BF207" s="236">
        <v>205</v>
      </c>
      <c r="BG207" s="4">
        <v>8</v>
      </c>
      <c r="BH207" s="4">
        <v>3</v>
      </c>
      <c r="BI207" s="4">
        <v>2</v>
      </c>
      <c r="BJ207" s="4">
        <v>0</v>
      </c>
      <c r="BK207" s="5">
        <v>13</v>
      </c>
      <c r="BM207" s="236">
        <v>205</v>
      </c>
      <c r="BN207" s="149">
        <v>4</v>
      </c>
      <c r="BO207" s="149">
        <v>2.5</v>
      </c>
      <c r="BP207" s="150">
        <v>0</v>
      </c>
      <c r="BQ207" s="149">
        <v>1</v>
      </c>
      <c r="BR207" s="167">
        <v>7.5</v>
      </c>
    </row>
    <row r="208" spans="1:70">
      <c r="A208" s="234"/>
      <c r="B208" s="235">
        <v>206</v>
      </c>
      <c r="C208" s="235">
        <v>5</v>
      </c>
      <c r="D208" s="235"/>
      <c r="E208" s="235">
        <v>8</v>
      </c>
      <c r="F208" s="235">
        <v>6</v>
      </c>
      <c r="G208" s="24">
        <v>19</v>
      </c>
      <c r="I208" s="236">
        <v>206</v>
      </c>
      <c r="J208" s="239">
        <v>2</v>
      </c>
      <c r="K208" s="239">
        <v>2</v>
      </c>
      <c r="L208" s="239">
        <v>0</v>
      </c>
      <c r="M208" s="239">
        <v>7</v>
      </c>
      <c r="N208" s="91">
        <f>SUM(J208:M208)</f>
        <v>11</v>
      </c>
      <c r="P208" s="236">
        <v>206</v>
      </c>
      <c r="Q208" s="239">
        <v>10</v>
      </c>
      <c r="R208" s="239">
        <v>0</v>
      </c>
      <c r="S208" s="239">
        <v>0</v>
      </c>
      <c r="T208" s="239">
        <v>0</v>
      </c>
      <c r="U208" s="91">
        <f>SUM(Q208:T208)</f>
        <v>10</v>
      </c>
      <c r="AD208" s="236">
        <v>206</v>
      </c>
      <c r="AE208" s="4">
        <v>1</v>
      </c>
      <c r="AF208" s="4">
        <v>3</v>
      </c>
      <c r="AG208" s="4">
        <v>3</v>
      </c>
      <c r="AH208" s="4">
        <v>6</v>
      </c>
      <c r="AI208" s="5">
        <v>13</v>
      </c>
      <c r="AK208" s="236">
        <v>206</v>
      </c>
      <c r="AL208" s="240">
        <v>8</v>
      </c>
      <c r="AM208" s="240">
        <v>3</v>
      </c>
      <c r="AN208" s="240">
        <v>0</v>
      </c>
      <c r="AO208" s="240">
        <v>4</v>
      </c>
      <c r="AP208" s="163">
        <v>15</v>
      </c>
      <c r="AR208" s="236">
        <v>206</v>
      </c>
      <c r="AS208" s="241">
        <v>6</v>
      </c>
      <c r="AT208" s="241">
        <v>7</v>
      </c>
      <c r="AU208" s="241">
        <v>0</v>
      </c>
      <c r="AV208" s="241">
        <v>0</v>
      </c>
      <c r="AW208" s="157">
        <v>13</v>
      </c>
      <c r="AY208" s="236">
        <v>206</v>
      </c>
      <c r="AZ208" s="249">
        <v>8</v>
      </c>
      <c r="BA208" s="249">
        <v>3</v>
      </c>
      <c r="BB208" s="249">
        <v>2</v>
      </c>
      <c r="BC208" s="249">
        <v>5</v>
      </c>
      <c r="BD208" s="188">
        <v>18</v>
      </c>
      <c r="BF208" s="236">
        <v>206</v>
      </c>
      <c r="BG208" s="4">
        <v>1</v>
      </c>
      <c r="BH208" s="4">
        <v>5</v>
      </c>
      <c r="BI208" s="4">
        <v>3</v>
      </c>
      <c r="BJ208" s="4">
        <v>4</v>
      </c>
      <c r="BK208" s="5">
        <v>13</v>
      </c>
      <c r="BM208" s="236">
        <v>206</v>
      </c>
      <c r="BN208" s="149">
        <v>4</v>
      </c>
      <c r="BO208" s="149">
        <v>1.5</v>
      </c>
      <c r="BP208" s="150">
        <v>0</v>
      </c>
      <c r="BQ208" s="149">
        <v>2</v>
      </c>
      <c r="BR208" s="167">
        <v>7.5</v>
      </c>
    </row>
    <row r="209" spans="1:70">
      <c r="A209" s="234"/>
      <c r="B209" s="235">
        <v>207</v>
      </c>
      <c r="C209" s="235">
        <v>5</v>
      </c>
      <c r="D209" s="235">
        <v>0</v>
      </c>
      <c r="E209" s="235">
        <v>10</v>
      </c>
      <c r="F209" s="235">
        <v>4</v>
      </c>
      <c r="G209" s="24">
        <v>19</v>
      </c>
      <c r="I209" s="236">
        <v>207</v>
      </c>
      <c r="J209" s="237">
        <v>3</v>
      </c>
      <c r="K209" s="237">
        <v>4</v>
      </c>
      <c r="L209" s="237">
        <v>4</v>
      </c>
      <c r="M209" s="237">
        <v>0</v>
      </c>
      <c r="N209" s="99">
        <v>11</v>
      </c>
      <c r="P209" s="236">
        <v>207</v>
      </c>
      <c r="Q209" s="32">
        <v>10</v>
      </c>
      <c r="R209" s="32">
        <v>0</v>
      </c>
      <c r="S209" s="32">
        <v>0</v>
      </c>
      <c r="T209" s="32">
        <v>0</v>
      </c>
      <c r="U209" s="91">
        <f>SUM(Q209:T209)</f>
        <v>10</v>
      </c>
      <c r="AD209" s="236">
        <v>207</v>
      </c>
      <c r="AE209" s="242">
        <v>0</v>
      </c>
      <c r="AF209" s="242">
        <v>1</v>
      </c>
      <c r="AG209" s="242">
        <v>5</v>
      </c>
      <c r="AH209" s="242">
        <v>7</v>
      </c>
      <c r="AI209" s="91">
        <f>SUM(AE209:AH209)</f>
        <v>13</v>
      </c>
      <c r="AK209" s="236">
        <v>207</v>
      </c>
      <c r="AL209" s="238">
        <v>3</v>
      </c>
      <c r="AM209" s="238">
        <v>6</v>
      </c>
      <c r="AN209" s="238">
        <v>2</v>
      </c>
      <c r="AO209" s="238">
        <v>4</v>
      </c>
      <c r="AP209" s="162">
        <v>15</v>
      </c>
      <c r="AR209" s="236">
        <v>207</v>
      </c>
      <c r="AS209" s="236">
        <v>5</v>
      </c>
      <c r="AT209" s="236">
        <v>5</v>
      </c>
      <c r="AU209" s="236">
        <v>1</v>
      </c>
      <c r="AV209" s="236">
        <v>2</v>
      </c>
      <c r="AW209" s="91">
        <f>SUM(AS209:AV209)</f>
        <v>13</v>
      </c>
      <c r="AY209" s="236">
        <v>207</v>
      </c>
      <c r="AZ209" s="236">
        <v>7</v>
      </c>
      <c r="BA209" s="236">
        <v>5</v>
      </c>
      <c r="BB209" s="236">
        <v>3</v>
      </c>
      <c r="BC209" s="236">
        <v>3</v>
      </c>
      <c r="BD209" s="91">
        <v>18</v>
      </c>
      <c r="BF209" s="236">
        <v>207</v>
      </c>
      <c r="BG209" s="4">
        <v>4</v>
      </c>
      <c r="BH209" s="4">
        <v>5</v>
      </c>
      <c r="BI209" s="4">
        <v>2</v>
      </c>
      <c r="BJ209" s="4">
        <v>2</v>
      </c>
      <c r="BK209" s="5">
        <v>13</v>
      </c>
      <c r="BM209" s="236">
        <v>207</v>
      </c>
      <c r="BN209" s="4">
        <v>4.5</v>
      </c>
      <c r="BO209" s="4">
        <v>2.5</v>
      </c>
      <c r="BP209" s="4">
        <v>0</v>
      </c>
      <c r="BQ209" s="4">
        <v>0</v>
      </c>
      <c r="BR209" s="5">
        <v>7</v>
      </c>
    </row>
    <row r="210" spans="1:70">
      <c r="A210" s="234"/>
      <c r="B210" s="235">
        <v>208</v>
      </c>
      <c r="C210" s="235">
        <v>8</v>
      </c>
      <c r="D210" s="235">
        <v>1</v>
      </c>
      <c r="E210" s="235">
        <v>10</v>
      </c>
      <c r="F210" s="235"/>
      <c r="G210" s="24">
        <v>19</v>
      </c>
      <c r="I210" s="236">
        <v>208</v>
      </c>
      <c r="J210" s="3">
        <v>1</v>
      </c>
      <c r="K210" s="3">
        <v>6</v>
      </c>
      <c r="L210" s="3">
        <v>4</v>
      </c>
      <c r="M210" s="3">
        <v>0</v>
      </c>
      <c r="N210" s="6">
        <f>J210+K210+L210+M210</f>
        <v>11</v>
      </c>
      <c r="P210" s="236">
        <v>208</v>
      </c>
      <c r="Q210" s="126">
        <v>10</v>
      </c>
      <c r="R210" s="126">
        <v>0</v>
      </c>
      <c r="S210" s="126">
        <v>0</v>
      </c>
      <c r="T210" s="126">
        <v>0</v>
      </c>
      <c r="U210" s="125">
        <v>10</v>
      </c>
      <c r="AD210" s="236">
        <v>208</v>
      </c>
      <c r="AE210" s="242">
        <v>1</v>
      </c>
      <c r="AF210" s="242">
        <v>4</v>
      </c>
      <c r="AG210" s="242">
        <v>6</v>
      </c>
      <c r="AH210" s="242">
        <v>2</v>
      </c>
      <c r="AI210" s="91">
        <f>SUM(AE210:AH210)</f>
        <v>13</v>
      </c>
      <c r="AK210" s="236">
        <v>208</v>
      </c>
      <c r="AL210" s="241">
        <v>7</v>
      </c>
      <c r="AM210" s="241">
        <v>1</v>
      </c>
      <c r="AN210" s="241">
        <v>0</v>
      </c>
      <c r="AO210" s="241">
        <v>7</v>
      </c>
      <c r="AP210" s="157">
        <v>15</v>
      </c>
      <c r="AR210" s="236">
        <v>208</v>
      </c>
      <c r="AS210" s="236">
        <v>0</v>
      </c>
      <c r="AT210" s="236">
        <v>10</v>
      </c>
      <c r="AU210" s="236">
        <v>0</v>
      </c>
      <c r="AV210" s="236">
        <v>2.5</v>
      </c>
      <c r="AW210" s="91">
        <v>12.5</v>
      </c>
      <c r="AY210" s="236">
        <v>208</v>
      </c>
      <c r="AZ210" s="236">
        <v>7</v>
      </c>
      <c r="BA210" s="236">
        <v>5</v>
      </c>
      <c r="BB210" s="236">
        <v>3</v>
      </c>
      <c r="BC210" s="236">
        <v>3</v>
      </c>
      <c r="BD210" s="91">
        <v>18</v>
      </c>
      <c r="BF210" s="236">
        <v>208</v>
      </c>
      <c r="BG210" s="236">
        <v>2</v>
      </c>
      <c r="BH210" s="236">
        <v>5</v>
      </c>
      <c r="BI210" s="236">
        <v>2</v>
      </c>
      <c r="BJ210" s="236">
        <v>4</v>
      </c>
      <c r="BK210" s="91">
        <f>SUM(BG210:BJ210)</f>
        <v>13</v>
      </c>
      <c r="BM210" s="236">
        <v>208</v>
      </c>
      <c r="BN210" s="148">
        <v>3</v>
      </c>
      <c r="BO210" s="148">
        <v>3</v>
      </c>
      <c r="BP210" s="148">
        <v>1</v>
      </c>
      <c r="BQ210" s="148">
        <v>0</v>
      </c>
      <c r="BR210" s="168">
        <v>7</v>
      </c>
    </row>
    <row r="211" spans="1:70">
      <c r="A211" s="234"/>
      <c r="B211" s="235">
        <v>209</v>
      </c>
      <c r="C211" s="235">
        <v>7</v>
      </c>
      <c r="D211" s="235">
        <v>7</v>
      </c>
      <c r="E211" s="235">
        <v>4</v>
      </c>
      <c r="F211" s="235">
        <v>0</v>
      </c>
      <c r="G211" s="24">
        <v>18</v>
      </c>
      <c r="I211" s="236">
        <v>209</v>
      </c>
      <c r="J211" s="241">
        <v>0</v>
      </c>
      <c r="K211" s="241">
        <v>3</v>
      </c>
      <c r="L211" s="241">
        <v>0</v>
      </c>
      <c r="M211" s="241">
        <v>8</v>
      </c>
      <c r="N211" s="91">
        <f>SUM(J211:M211)</f>
        <v>11</v>
      </c>
      <c r="P211" s="236">
        <v>209</v>
      </c>
      <c r="Q211" s="126">
        <v>5</v>
      </c>
      <c r="R211" s="126">
        <v>0</v>
      </c>
      <c r="S211" s="126">
        <v>3</v>
      </c>
      <c r="T211" s="126">
        <v>2</v>
      </c>
      <c r="U211" s="125">
        <v>10</v>
      </c>
      <c r="AD211" s="236">
        <v>209</v>
      </c>
      <c r="AE211" s="237">
        <v>1</v>
      </c>
      <c r="AF211" s="237">
        <v>0</v>
      </c>
      <c r="AG211" s="237">
        <v>10</v>
      </c>
      <c r="AH211" s="237">
        <v>2</v>
      </c>
      <c r="AI211" s="99">
        <v>13</v>
      </c>
      <c r="AK211" s="236">
        <v>209</v>
      </c>
      <c r="AL211" s="241">
        <v>4</v>
      </c>
      <c r="AM211" s="241">
        <v>4</v>
      </c>
      <c r="AN211" s="241">
        <v>0</v>
      </c>
      <c r="AO211" s="241">
        <v>7</v>
      </c>
      <c r="AP211" s="157">
        <v>15</v>
      </c>
      <c r="AR211" s="236">
        <v>209</v>
      </c>
      <c r="AS211" s="4">
        <v>2</v>
      </c>
      <c r="AT211" s="4">
        <v>4</v>
      </c>
      <c r="AU211" s="4">
        <v>2</v>
      </c>
      <c r="AV211" s="4">
        <v>4</v>
      </c>
      <c r="AW211" s="5">
        <v>12</v>
      </c>
      <c r="AY211" s="236">
        <v>209</v>
      </c>
      <c r="AZ211" s="236">
        <v>8</v>
      </c>
      <c r="BA211" s="236">
        <v>5</v>
      </c>
      <c r="BB211" s="236">
        <v>2</v>
      </c>
      <c r="BC211" s="236">
        <v>3</v>
      </c>
      <c r="BD211" s="91">
        <f t="shared" ref="BD211:BD222" si="15">SUM(AZ211:BC211)</f>
        <v>18</v>
      </c>
      <c r="BF211" s="236">
        <v>209</v>
      </c>
      <c r="BG211" s="236">
        <v>9</v>
      </c>
      <c r="BH211" s="236">
        <v>4</v>
      </c>
      <c r="BI211" s="236">
        <v>0</v>
      </c>
      <c r="BJ211" s="236">
        <v>0</v>
      </c>
      <c r="BK211" s="91">
        <f>SUM(BG211:BJ211)</f>
        <v>13</v>
      </c>
      <c r="BM211" s="236">
        <v>209</v>
      </c>
      <c r="BN211" s="4">
        <v>2</v>
      </c>
      <c r="BO211" s="4">
        <v>2.5</v>
      </c>
      <c r="BP211" s="4">
        <v>0</v>
      </c>
      <c r="BQ211" s="4">
        <v>2</v>
      </c>
      <c r="BR211" s="5">
        <v>6.5</v>
      </c>
    </row>
    <row r="212" spans="1:70">
      <c r="A212" s="234"/>
      <c r="B212" s="235">
        <v>210</v>
      </c>
      <c r="C212" s="235">
        <v>3</v>
      </c>
      <c r="D212" s="235">
        <v>8</v>
      </c>
      <c r="E212" s="235">
        <v>7</v>
      </c>
      <c r="F212" s="235">
        <v>0</v>
      </c>
      <c r="G212" s="24">
        <v>18</v>
      </c>
      <c r="I212" s="236">
        <v>210</v>
      </c>
      <c r="J212" s="241">
        <v>8</v>
      </c>
      <c r="K212" s="241">
        <v>1.5</v>
      </c>
      <c r="L212" s="241">
        <v>0</v>
      </c>
      <c r="M212" s="241">
        <v>1</v>
      </c>
      <c r="N212" s="91">
        <f>SUM(J212:M212)</f>
        <v>10.5</v>
      </c>
      <c r="P212" s="236">
        <v>210</v>
      </c>
      <c r="Q212" s="241">
        <v>9</v>
      </c>
      <c r="R212" s="241">
        <v>0.5</v>
      </c>
      <c r="S212" s="241">
        <v>0</v>
      </c>
      <c r="T212" s="241">
        <v>0</v>
      </c>
      <c r="U212" s="91">
        <f>SUM(Q212:T212)</f>
        <v>9.5</v>
      </c>
      <c r="AD212" s="236">
        <v>210</v>
      </c>
      <c r="AE212" s="237">
        <v>1</v>
      </c>
      <c r="AF212" s="237">
        <v>1</v>
      </c>
      <c r="AG212" s="237">
        <v>7</v>
      </c>
      <c r="AH212" s="237">
        <v>4</v>
      </c>
      <c r="AI212" s="99">
        <v>13</v>
      </c>
      <c r="AK212" s="236">
        <v>210</v>
      </c>
      <c r="AL212" s="236">
        <v>4</v>
      </c>
      <c r="AM212" s="236">
        <v>4</v>
      </c>
      <c r="AN212" s="236">
        <v>1</v>
      </c>
      <c r="AO212" s="236">
        <v>6</v>
      </c>
      <c r="AP212" s="91">
        <f>SUM(AL212:AO212)</f>
        <v>15</v>
      </c>
      <c r="AR212" s="236">
        <v>210</v>
      </c>
      <c r="AS212" s="4">
        <v>0</v>
      </c>
      <c r="AT212" s="4">
        <v>4</v>
      </c>
      <c r="AU212" s="4">
        <v>6</v>
      </c>
      <c r="AV212" s="4">
        <v>2</v>
      </c>
      <c r="AW212" s="5">
        <v>12</v>
      </c>
      <c r="AY212" s="236">
        <v>210</v>
      </c>
      <c r="AZ212" s="235">
        <v>6</v>
      </c>
      <c r="BA212" s="235">
        <v>6</v>
      </c>
      <c r="BB212" s="235">
        <v>1</v>
      </c>
      <c r="BC212" s="235">
        <v>5</v>
      </c>
      <c r="BD212" s="24">
        <f t="shared" si="15"/>
        <v>18</v>
      </c>
      <c r="BF212" s="236">
        <v>210</v>
      </c>
      <c r="BG212" s="236">
        <v>8</v>
      </c>
      <c r="BH212" s="236">
        <v>3.5</v>
      </c>
      <c r="BI212" s="236">
        <v>0</v>
      </c>
      <c r="BJ212" s="236">
        <v>1</v>
      </c>
      <c r="BK212" s="91">
        <v>12.5</v>
      </c>
      <c r="BM212" s="236">
        <v>210</v>
      </c>
      <c r="BN212" s="236">
        <v>1</v>
      </c>
      <c r="BO212" s="236">
        <v>1.5</v>
      </c>
      <c r="BP212" s="236">
        <v>4</v>
      </c>
      <c r="BQ212" s="236">
        <v>0</v>
      </c>
      <c r="BR212" s="91">
        <f t="shared" ref="BR212:BR218" si="16">SUM(BN212:BQ212)</f>
        <v>6.5</v>
      </c>
    </row>
    <row r="213" spans="1:70">
      <c r="A213" s="234"/>
      <c r="B213" s="235">
        <v>211</v>
      </c>
      <c r="C213" s="235">
        <v>4</v>
      </c>
      <c r="D213" s="235">
        <v>5</v>
      </c>
      <c r="E213" s="235">
        <v>6</v>
      </c>
      <c r="F213" s="235">
        <v>3</v>
      </c>
      <c r="G213" s="24">
        <v>18</v>
      </c>
      <c r="I213" s="236">
        <v>211</v>
      </c>
      <c r="J213" s="241">
        <v>4.25</v>
      </c>
      <c r="K213" s="241">
        <v>1</v>
      </c>
      <c r="L213" s="241">
        <v>2</v>
      </c>
      <c r="M213" s="241">
        <v>3</v>
      </c>
      <c r="N213" s="157">
        <v>10.25</v>
      </c>
      <c r="P213" s="236">
        <v>211</v>
      </c>
      <c r="Q213" s="239">
        <v>9</v>
      </c>
      <c r="R213" s="239">
        <v>0</v>
      </c>
      <c r="S213" s="239">
        <v>0</v>
      </c>
      <c r="T213" s="239">
        <v>0</v>
      </c>
      <c r="U213" s="91">
        <f>SUM(Q213:T213)</f>
        <v>9</v>
      </c>
      <c r="AD213" s="236">
        <v>211</v>
      </c>
      <c r="AE213" s="237">
        <v>3</v>
      </c>
      <c r="AF213" s="237">
        <v>0</v>
      </c>
      <c r="AG213" s="237">
        <v>4</v>
      </c>
      <c r="AH213" s="237">
        <v>6</v>
      </c>
      <c r="AI213" s="99">
        <v>13</v>
      </c>
      <c r="AK213" s="236">
        <v>211</v>
      </c>
      <c r="AL213" s="236">
        <v>8</v>
      </c>
      <c r="AM213" s="236">
        <v>3</v>
      </c>
      <c r="AN213" s="236">
        <v>1</v>
      </c>
      <c r="AO213" s="236">
        <v>3</v>
      </c>
      <c r="AP213" s="91">
        <f>SUM(AL213:AO213)</f>
        <v>15</v>
      </c>
      <c r="AR213" s="236">
        <v>211</v>
      </c>
      <c r="AS213" s="4">
        <v>2</v>
      </c>
      <c r="AT213" s="4">
        <v>3</v>
      </c>
      <c r="AU213" s="4">
        <v>1</v>
      </c>
      <c r="AV213" s="4">
        <v>6</v>
      </c>
      <c r="AW213" s="5">
        <v>12</v>
      </c>
      <c r="AY213" s="236">
        <v>211</v>
      </c>
      <c r="AZ213" s="235">
        <v>4</v>
      </c>
      <c r="BA213" s="235">
        <v>6</v>
      </c>
      <c r="BB213" s="235">
        <v>2</v>
      </c>
      <c r="BC213" s="235">
        <v>6</v>
      </c>
      <c r="BD213" s="24">
        <f t="shared" si="15"/>
        <v>18</v>
      </c>
      <c r="BF213" s="236">
        <v>211</v>
      </c>
      <c r="BG213" s="236">
        <v>8.5</v>
      </c>
      <c r="BH213" s="236">
        <v>3</v>
      </c>
      <c r="BI213" s="236">
        <v>0</v>
      </c>
      <c r="BJ213" s="236">
        <v>1</v>
      </c>
      <c r="BK213" s="91">
        <f>SUM(BG213:BJ213)</f>
        <v>12.5</v>
      </c>
      <c r="BM213" s="236">
        <v>211</v>
      </c>
      <c r="BN213" s="236">
        <v>3.5</v>
      </c>
      <c r="BO213" s="236">
        <v>0</v>
      </c>
      <c r="BP213" s="236">
        <v>1</v>
      </c>
      <c r="BQ213" s="236">
        <v>2</v>
      </c>
      <c r="BR213" s="91">
        <f t="shared" si="16"/>
        <v>6.5</v>
      </c>
    </row>
    <row r="214" spans="1:70">
      <c r="A214" s="234"/>
      <c r="B214" s="235">
        <v>212</v>
      </c>
      <c r="C214" s="235">
        <v>7</v>
      </c>
      <c r="D214" s="235">
        <v>4</v>
      </c>
      <c r="E214" s="235">
        <v>7</v>
      </c>
      <c r="F214" s="235"/>
      <c r="G214" s="24">
        <v>18</v>
      </c>
      <c r="I214" s="236">
        <v>212</v>
      </c>
      <c r="J214" s="239">
        <v>5</v>
      </c>
      <c r="K214" s="239">
        <v>0</v>
      </c>
      <c r="L214" s="239">
        <v>0</v>
      </c>
      <c r="M214" s="239">
        <v>5</v>
      </c>
      <c r="N214" s="91">
        <f>SUM(J214:M214)</f>
        <v>10</v>
      </c>
      <c r="P214" s="236">
        <v>212</v>
      </c>
      <c r="Q214" s="239">
        <v>9</v>
      </c>
      <c r="R214" s="239">
        <v>0</v>
      </c>
      <c r="S214" s="239">
        <v>0</v>
      </c>
      <c r="T214" s="239">
        <v>0</v>
      </c>
      <c r="U214" s="91">
        <f>SUM(Q214:T214)</f>
        <v>9</v>
      </c>
      <c r="AD214" s="236">
        <v>212</v>
      </c>
      <c r="AE214" s="121">
        <v>4</v>
      </c>
      <c r="AF214" s="121">
        <v>1</v>
      </c>
      <c r="AG214" s="121">
        <v>6</v>
      </c>
      <c r="AH214" s="121">
        <v>2</v>
      </c>
      <c r="AI214" s="122">
        <v>13</v>
      </c>
      <c r="AK214" s="236">
        <v>212</v>
      </c>
      <c r="AL214" s="236">
        <v>7.5</v>
      </c>
      <c r="AM214" s="236">
        <v>0</v>
      </c>
      <c r="AN214" s="236">
        <v>0</v>
      </c>
      <c r="AO214" s="236">
        <v>7</v>
      </c>
      <c r="AP214" s="91">
        <v>14.5</v>
      </c>
      <c r="AR214" s="236">
        <v>212</v>
      </c>
      <c r="AS214" s="4">
        <v>6</v>
      </c>
      <c r="AT214" s="4">
        <v>5</v>
      </c>
      <c r="AU214" s="4">
        <v>1</v>
      </c>
      <c r="AV214" s="4">
        <v>0</v>
      </c>
      <c r="AW214" s="5">
        <v>12</v>
      </c>
      <c r="AY214" s="236">
        <v>212</v>
      </c>
      <c r="AZ214" s="235">
        <v>4</v>
      </c>
      <c r="BA214" s="235">
        <v>7</v>
      </c>
      <c r="BB214" s="235">
        <v>1</v>
      </c>
      <c r="BC214" s="235">
        <v>6</v>
      </c>
      <c r="BD214" s="24">
        <f t="shared" si="15"/>
        <v>18</v>
      </c>
      <c r="BF214" s="236">
        <v>212</v>
      </c>
      <c r="BG214" s="4">
        <v>6</v>
      </c>
      <c r="BH214" s="4">
        <v>4</v>
      </c>
      <c r="BI214" s="4">
        <v>0</v>
      </c>
      <c r="BJ214" s="4">
        <v>2</v>
      </c>
      <c r="BK214" s="5">
        <v>12</v>
      </c>
      <c r="BM214" s="236">
        <v>212</v>
      </c>
      <c r="BN214" s="236">
        <v>4</v>
      </c>
      <c r="BO214" s="236">
        <v>2.5</v>
      </c>
      <c r="BP214" s="236">
        <v>0</v>
      </c>
      <c r="BQ214" s="236">
        <v>0</v>
      </c>
      <c r="BR214" s="91">
        <f t="shared" si="16"/>
        <v>6.5</v>
      </c>
    </row>
    <row r="215" spans="1:70">
      <c r="A215" s="234"/>
      <c r="B215" s="235">
        <v>213</v>
      </c>
      <c r="C215" s="235">
        <v>5</v>
      </c>
      <c r="D215" s="235">
        <v>2</v>
      </c>
      <c r="E215" s="235">
        <v>8</v>
      </c>
      <c r="F215" s="235">
        <v>3</v>
      </c>
      <c r="G215" s="24">
        <v>18</v>
      </c>
      <c r="I215" s="236">
        <v>213</v>
      </c>
      <c r="J215" s="32">
        <v>4</v>
      </c>
      <c r="K215" s="32">
        <v>4</v>
      </c>
      <c r="L215" s="32">
        <v>2</v>
      </c>
      <c r="M215" s="236"/>
      <c r="N215" s="91">
        <f>SUM(J215:M215)</f>
        <v>10</v>
      </c>
      <c r="P215" s="236">
        <v>213</v>
      </c>
      <c r="Q215" s="121">
        <v>7</v>
      </c>
      <c r="R215" s="121">
        <v>2</v>
      </c>
      <c r="S215" s="121">
        <v>0</v>
      </c>
      <c r="T215" s="121">
        <v>0</v>
      </c>
      <c r="U215" s="122">
        <v>9</v>
      </c>
      <c r="AD215" s="236">
        <v>213</v>
      </c>
      <c r="AE215" s="236">
        <v>4</v>
      </c>
      <c r="AF215" s="236">
        <v>1</v>
      </c>
      <c r="AG215" s="236">
        <v>7</v>
      </c>
      <c r="AH215" s="236">
        <v>1</v>
      </c>
      <c r="AI215" s="91">
        <v>13</v>
      </c>
      <c r="AK215" s="236">
        <v>213</v>
      </c>
      <c r="AL215" s="236">
        <v>6.5</v>
      </c>
      <c r="AM215" s="236">
        <v>3.5</v>
      </c>
      <c r="AN215" s="236">
        <v>0.5</v>
      </c>
      <c r="AO215" s="236">
        <v>4</v>
      </c>
      <c r="AP215" s="91">
        <v>14.5</v>
      </c>
      <c r="AR215" s="236">
        <v>213</v>
      </c>
      <c r="AS215" s="100">
        <v>6</v>
      </c>
      <c r="AT215" s="100">
        <v>6</v>
      </c>
      <c r="AU215" s="100">
        <v>0</v>
      </c>
      <c r="AV215" s="100">
        <v>0</v>
      </c>
      <c r="AW215" s="101">
        <v>12</v>
      </c>
      <c r="AY215" s="236">
        <v>213</v>
      </c>
      <c r="AZ215" s="235">
        <v>7</v>
      </c>
      <c r="BA215" s="235">
        <v>7</v>
      </c>
      <c r="BB215" s="235">
        <v>0</v>
      </c>
      <c r="BC215" s="235">
        <v>4</v>
      </c>
      <c r="BD215" s="24">
        <f t="shared" si="15"/>
        <v>18</v>
      </c>
      <c r="BF215" s="236">
        <v>213</v>
      </c>
      <c r="BG215" s="4">
        <v>5</v>
      </c>
      <c r="BH215" s="4">
        <v>4</v>
      </c>
      <c r="BI215" s="4">
        <v>1</v>
      </c>
      <c r="BJ215" s="4">
        <v>2</v>
      </c>
      <c r="BK215" s="5">
        <v>12</v>
      </c>
      <c r="BM215" s="236">
        <v>213</v>
      </c>
      <c r="BN215" s="236">
        <v>2.5</v>
      </c>
      <c r="BO215" s="236">
        <v>4</v>
      </c>
      <c r="BP215" s="236">
        <v>0</v>
      </c>
      <c r="BQ215" s="236">
        <v>0</v>
      </c>
      <c r="BR215" s="91">
        <f t="shared" si="16"/>
        <v>6.5</v>
      </c>
    </row>
    <row r="216" spans="1:70">
      <c r="A216" s="234"/>
      <c r="B216" s="235">
        <v>214</v>
      </c>
      <c r="C216" s="235">
        <v>5.5</v>
      </c>
      <c r="D216" s="235">
        <v>2</v>
      </c>
      <c r="E216" s="235">
        <v>6.5</v>
      </c>
      <c r="F216" s="235">
        <v>3.5</v>
      </c>
      <c r="G216" s="24">
        <v>17.5</v>
      </c>
      <c r="I216" s="236">
        <v>214</v>
      </c>
      <c r="J216" s="236">
        <v>0</v>
      </c>
      <c r="K216" s="236">
        <v>0</v>
      </c>
      <c r="L216" s="236">
        <v>1</v>
      </c>
      <c r="M216" s="236">
        <v>9</v>
      </c>
      <c r="N216" s="91">
        <v>10</v>
      </c>
      <c r="P216" s="236">
        <v>214</v>
      </c>
      <c r="Q216" s="126">
        <v>7</v>
      </c>
      <c r="R216" s="126">
        <v>0</v>
      </c>
      <c r="S216" s="126">
        <v>0</v>
      </c>
      <c r="T216" s="126">
        <v>2</v>
      </c>
      <c r="U216" s="124">
        <v>9</v>
      </c>
      <c r="AD216" s="236">
        <v>214</v>
      </c>
      <c r="AE216" s="238"/>
      <c r="AF216" s="238">
        <v>0</v>
      </c>
      <c r="AG216" s="238">
        <v>10</v>
      </c>
      <c r="AH216" s="238">
        <v>3</v>
      </c>
      <c r="AI216" s="162">
        <v>13</v>
      </c>
      <c r="AK216" s="236">
        <v>214</v>
      </c>
      <c r="AL216" s="236">
        <v>10</v>
      </c>
      <c r="AM216" s="236">
        <v>1</v>
      </c>
      <c r="AN216" s="236">
        <v>0</v>
      </c>
      <c r="AO216" s="236">
        <v>3.5</v>
      </c>
      <c r="AP216" s="91">
        <v>14.5</v>
      </c>
      <c r="AR216" s="236">
        <v>214</v>
      </c>
      <c r="AS216" s="121">
        <v>1</v>
      </c>
      <c r="AT216" s="121">
        <v>6</v>
      </c>
      <c r="AU216" s="121">
        <v>2</v>
      </c>
      <c r="AV216" s="121">
        <v>3</v>
      </c>
      <c r="AW216" s="122">
        <v>12</v>
      </c>
      <c r="AY216" s="236">
        <v>214</v>
      </c>
      <c r="AZ216" s="235">
        <v>8</v>
      </c>
      <c r="BA216" s="235">
        <v>4</v>
      </c>
      <c r="BB216" s="235">
        <v>2</v>
      </c>
      <c r="BC216" s="235">
        <v>4</v>
      </c>
      <c r="BD216" s="24">
        <f t="shared" si="15"/>
        <v>18</v>
      </c>
      <c r="BF216" s="236">
        <v>214</v>
      </c>
      <c r="BG216" s="236">
        <v>0</v>
      </c>
      <c r="BH216" s="236">
        <v>5</v>
      </c>
      <c r="BI216" s="236">
        <v>2</v>
      </c>
      <c r="BJ216" s="236">
        <v>5</v>
      </c>
      <c r="BK216" s="91">
        <f>SUM(BG216:BJ216)</f>
        <v>12</v>
      </c>
      <c r="BM216" s="236">
        <v>214</v>
      </c>
      <c r="BN216" s="236">
        <v>5</v>
      </c>
      <c r="BO216" s="236">
        <v>1.5</v>
      </c>
      <c r="BP216" s="236">
        <v>0</v>
      </c>
      <c r="BQ216" s="236">
        <v>0</v>
      </c>
      <c r="BR216" s="91">
        <f t="shared" si="16"/>
        <v>6.5</v>
      </c>
    </row>
    <row r="217" spans="1:70">
      <c r="A217" s="234"/>
      <c r="B217" s="235">
        <v>215</v>
      </c>
      <c r="C217" s="235">
        <v>5</v>
      </c>
      <c r="D217" s="235">
        <v>5</v>
      </c>
      <c r="E217" s="235">
        <v>7.5</v>
      </c>
      <c r="F217" s="235"/>
      <c r="G217" s="24">
        <v>17.5</v>
      </c>
      <c r="I217" s="236">
        <v>215</v>
      </c>
      <c r="J217" s="3">
        <v>2</v>
      </c>
      <c r="K217" s="3">
        <v>3</v>
      </c>
      <c r="L217" s="3">
        <v>0</v>
      </c>
      <c r="M217" s="3">
        <v>5</v>
      </c>
      <c r="N217" s="6">
        <f>J217+K217+L217+M217</f>
        <v>10</v>
      </c>
      <c r="P217" s="236">
        <v>215</v>
      </c>
      <c r="Q217" s="126">
        <v>9</v>
      </c>
      <c r="R217" s="126">
        <v>0</v>
      </c>
      <c r="S217" s="126">
        <v>0</v>
      </c>
      <c r="T217" s="126">
        <v>0</v>
      </c>
      <c r="U217" s="124">
        <v>9</v>
      </c>
      <c r="AD217" s="236">
        <v>215</v>
      </c>
      <c r="AE217" s="237">
        <v>1</v>
      </c>
      <c r="AF217" s="237">
        <v>5.5</v>
      </c>
      <c r="AG217" s="237">
        <v>4</v>
      </c>
      <c r="AH217" s="237">
        <v>2</v>
      </c>
      <c r="AI217" s="99">
        <v>12.5</v>
      </c>
      <c r="AK217" s="236">
        <v>215</v>
      </c>
      <c r="AL217" s="238">
        <v>5.5</v>
      </c>
      <c r="AM217" s="238">
        <v>2</v>
      </c>
      <c r="AN217" s="238">
        <v>2</v>
      </c>
      <c r="AO217" s="238">
        <v>5</v>
      </c>
      <c r="AP217" s="162">
        <v>14.5</v>
      </c>
      <c r="AR217" s="236">
        <v>215</v>
      </c>
      <c r="AS217" s="121">
        <v>5</v>
      </c>
      <c r="AT217" s="121">
        <v>5</v>
      </c>
      <c r="AU217" s="121">
        <v>0</v>
      </c>
      <c r="AV217" s="121">
        <v>2</v>
      </c>
      <c r="AW217" s="122">
        <v>12</v>
      </c>
      <c r="AY217" s="236">
        <v>215</v>
      </c>
      <c r="AZ217" s="235">
        <v>4</v>
      </c>
      <c r="BA217" s="235">
        <v>8</v>
      </c>
      <c r="BB217" s="235">
        <v>0</v>
      </c>
      <c r="BC217" s="235">
        <v>6</v>
      </c>
      <c r="BD217" s="24">
        <f t="shared" si="15"/>
        <v>18</v>
      </c>
      <c r="BF217" s="236">
        <v>215</v>
      </c>
      <c r="BG217" s="246">
        <v>4</v>
      </c>
      <c r="BH217" s="246">
        <v>3</v>
      </c>
      <c r="BI217" s="246">
        <v>4</v>
      </c>
      <c r="BJ217" s="246">
        <v>1</v>
      </c>
      <c r="BK217" s="102">
        <v>12</v>
      </c>
      <c r="BM217" s="236">
        <v>215</v>
      </c>
      <c r="BN217" s="32">
        <v>2</v>
      </c>
      <c r="BO217" s="32">
        <v>4</v>
      </c>
      <c r="BP217" s="236"/>
      <c r="BQ217" s="32">
        <v>0</v>
      </c>
      <c r="BR217" s="91">
        <f t="shared" si="16"/>
        <v>6</v>
      </c>
    </row>
    <row r="218" spans="1:70">
      <c r="A218" s="234"/>
      <c r="B218" s="235">
        <v>216</v>
      </c>
      <c r="C218" s="235">
        <v>1</v>
      </c>
      <c r="D218" s="235">
        <v>3</v>
      </c>
      <c r="E218" s="235">
        <v>8</v>
      </c>
      <c r="F218" s="235">
        <v>5</v>
      </c>
      <c r="G218" s="24">
        <v>17</v>
      </c>
      <c r="I218" s="236">
        <v>216</v>
      </c>
      <c r="J218" s="239">
        <v>1</v>
      </c>
      <c r="K218" s="239">
        <v>6.5</v>
      </c>
      <c r="L218" s="239">
        <v>0</v>
      </c>
      <c r="M218" s="239">
        <v>2</v>
      </c>
      <c r="N218" s="91">
        <f>SUM(J218:M218)</f>
        <v>9.5</v>
      </c>
      <c r="P218" s="236">
        <v>216</v>
      </c>
      <c r="Q218" s="126">
        <v>7</v>
      </c>
      <c r="R218" s="126">
        <v>2</v>
      </c>
      <c r="S218" s="126">
        <v>0</v>
      </c>
      <c r="T218" s="126">
        <v>0</v>
      </c>
      <c r="U218" s="125">
        <v>9</v>
      </c>
      <c r="AD218" s="236">
        <v>216</v>
      </c>
      <c r="AE218" s="4">
        <v>1</v>
      </c>
      <c r="AF218" s="4">
        <v>0</v>
      </c>
      <c r="AG218" s="4">
        <v>8</v>
      </c>
      <c r="AH218" s="4">
        <v>3</v>
      </c>
      <c r="AI218" s="5">
        <v>12</v>
      </c>
      <c r="AK218" s="236">
        <v>216</v>
      </c>
      <c r="AL218" s="235">
        <v>0</v>
      </c>
      <c r="AM218" s="235">
        <v>6.5</v>
      </c>
      <c r="AN218" s="235">
        <v>1</v>
      </c>
      <c r="AO218" s="235">
        <v>7</v>
      </c>
      <c r="AP218" s="24">
        <v>14.5</v>
      </c>
      <c r="AR218" s="236">
        <v>216</v>
      </c>
      <c r="AS218" s="236">
        <v>7</v>
      </c>
      <c r="AT218" s="236">
        <v>5</v>
      </c>
      <c r="AU218" s="236">
        <v>0</v>
      </c>
      <c r="AV218" s="236">
        <v>0</v>
      </c>
      <c r="AW218" s="91">
        <v>12</v>
      </c>
      <c r="AY218" s="236">
        <v>216</v>
      </c>
      <c r="AZ218" s="235">
        <v>6</v>
      </c>
      <c r="BA218" s="235">
        <v>4</v>
      </c>
      <c r="BB218" s="235">
        <v>2</v>
      </c>
      <c r="BC218" s="235">
        <v>6</v>
      </c>
      <c r="BD218" s="24">
        <f t="shared" si="15"/>
        <v>18</v>
      </c>
      <c r="BF218" s="236">
        <v>216</v>
      </c>
      <c r="BG218" s="236">
        <v>8</v>
      </c>
      <c r="BH218" s="236">
        <v>3</v>
      </c>
      <c r="BI218" s="236">
        <v>0</v>
      </c>
      <c r="BJ218" s="236">
        <v>1</v>
      </c>
      <c r="BK218" s="91">
        <v>12</v>
      </c>
      <c r="BM218" s="236">
        <v>216</v>
      </c>
      <c r="BN218" s="236">
        <v>4</v>
      </c>
      <c r="BO218" s="236">
        <v>0</v>
      </c>
      <c r="BP218" s="236">
        <v>0</v>
      </c>
      <c r="BQ218" s="236">
        <v>2</v>
      </c>
      <c r="BR218" s="91">
        <f t="shared" si="16"/>
        <v>6</v>
      </c>
    </row>
    <row r="219" spans="1:70">
      <c r="A219" s="234"/>
      <c r="B219" s="235">
        <v>217</v>
      </c>
      <c r="C219" s="235">
        <v>3</v>
      </c>
      <c r="D219" s="235">
        <v>6</v>
      </c>
      <c r="E219" s="235">
        <v>8</v>
      </c>
      <c r="F219" s="235">
        <v>0</v>
      </c>
      <c r="G219" s="24">
        <v>17</v>
      </c>
      <c r="I219" s="236">
        <v>217</v>
      </c>
      <c r="J219" s="241">
        <v>0</v>
      </c>
      <c r="K219" s="241">
        <v>1.5</v>
      </c>
      <c r="L219" s="241">
        <v>0</v>
      </c>
      <c r="M219" s="241">
        <v>8</v>
      </c>
      <c r="N219" s="91">
        <f>SUM(J219:M219)</f>
        <v>9.5</v>
      </c>
      <c r="P219" s="236">
        <v>217</v>
      </c>
      <c r="Q219" s="241">
        <v>9</v>
      </c>
      <c r="R219" s="241">
        <v>0</v>
      </c>
      <c r="S219" s="241">
        <v>0</v>
      </c>
      <c r="T219" s="241">
        <v>0</v>
      </c>
      <c r="U219" s="91">
        <f>SUM(Q219:T219)</f>
        <v>9</v>
      </c>
      <c r="AD219" s="236">
        <v>217</v>
      </c>
      <c r="AE219" s="242">
        <v>0</v>
      </c>
      <c r="AF219" s="242">
        <v>4</v>
      </c>
      <c r="AG219" s="242">
        <v>4</v>
      </c>
      <c r="AH219" s="242">
        <v>4</v>
      </c>
      <c r="AI219" s="91">
        <f>SUM(AE219:AH219)</f>
        <v>12</v>
      </c>
      <c r="AK219" s="236">
        <v>217</v>
      </c>
      <c r="AL219" s="235">
        <v>2</v>
      </c>
      <c r="AM219" s="235">
        <v>2.5</v>
      </c>
      <c r="AN219" s="235">
        <v>4</v>
      </c>
      <c r="AO219" s="235">
        <v>6</v>
      </c>
      <c r="AP219" s="24">
        <v>14.5</v>
      </c>
      <c r="AR219" s="236">
        <v>217</v>
      </c>
      <c r="AS219" s="244">
        <v>6</v>
      </c>
      <c r="AT219" s="244">
        <v>5</v>
      </c>
      <c r="AU219" s="244">
        <v>0</v>
      </c>
      <c r="AV219" s="244">
        <v>1</v>
      </c>
      <c r="AW219" s="164">
        <v>12</v>
      </c>
      <c r="AY219" s="236">
        <v>217</v>
      </c>
      <c r="AZ219" s="235">
        <v>4</v>
      </c>
      <c r="BA219" s="235">
        <v>5</v>
      </c>
      <c r="BB219" s="235">
        <v>1</v>
      </c>
      <c r="BC219" s="235">
        <v>8</v>
      </c>
      <c r="BD219" s="24">
        <f t="shared" si="15"/>
        <v>18</v>
      </c>
      <c r="BF219" s="236">
        <v>217</v>
      </c>
      <c r="BG219" s="236">
        <v>5</v>
      </c>
      <c r="BH219" s="236">
        <v>7</v>
      </c>
      <c r="BI219" s="236">
        <v>0</v>
      </c>
      <c r="BJ219" s="236">
        <v>0</v>
      </c>
      <c r="BK219" s="91">
        <v>12</v>
      </c>
      <c r="BM219" s="236">
        <v>217</v>
      </c>
      <c r="BN219" s="148">
        <v>4</v>
      </c>
      <c r="BO219" s="148">
        <v>2</v>
      </c>
      <c r="BP219" s="148">
        <v>0</v>
      </c>
      <c r="BQ219" s="148">
        <v>0</v>
      </c>
      <c r="BR219" s="168">
        <v>6</v>
      </c>
    </row>
    <row r="220" spans="1:70">
      <c r="A220" s="234"/>
      <c r="B220" s="235">
        <v>218</v>
      </c>
      <c r="C220" s="235">
        <v>6</v>
      </c>
      <c r="D220" s="235">
        <v>2</v>
      </c>
      <c r="E220" s="235">
        <v>6</v>
      </c>
      <c r="F220" s="235">
        <v>3</v>
      </c>
      <c r="G220" s="24">
        <v>17</v>
      </c>
      <c r="I220" s="236">
        <v>218</v>
      </c>
      <c r="J220" s="239">
        <v>1</v>
      </c>
      <c r="K220" s="239">
        <v>2</v>
      </c>
      <c r="L220" s="239">
        <v>0</v>
      </c>
      <c r="M220" s="239">
        <v>6</v>
      </c>
      <c r="N220" s="91">
        <f>SUM(J220:M220)</f>
        <v>9</v>
      </c>
      <c r="P220" s="236">
        <v>218</v>
      </c>
      <c r="Q220" s="4">
        <v>5</v>
      </c>
      <c r="R220" s="4">
        <v>0</v>
      </c>
      <c r="S220" s="4">
        <v>0</v>
      </c>
      <c r="T220" s="4">
        <v>3</v>
      </c>
      <c r="U220" s="5">
        <v>8</v>
      </c>
      <c r="AD220" s="236">
        <v>218</v>
      </c>
      <c r="AE220" s="32">
        <v>4</v>
      </c>
      <c r="AF220" s="32">
        <v>1</v>
      </c>
      <c r="AG220" s="32">
        <v>5</v>
      </c>
      <c r="AH220" s="32">
        <v>2</v>
      </c>
      <c r="AI220" s="91">
        <f>SUM(AE220:AH220)</f>
        <v>12</v>
      </c>
      <c r="AK220" s="236">
        <v>218</v>
      </c>
      <c r="AL220" s="235">
        <v>1</v>
      </c>
      <c r="AM220" s="235">
        <v>4.5</v>
      </c>
      <c r="AN220" s="235">
        <v>2</v>
      </c>
      <c r="AO220" s="235">
        <v>7</v>
      </c>
      <c r="AP220" s="24">
        <v>14.5</v>
      </c>
      <c r="AR220" s="236">
        <v>218</v>
      </c>
      <c r="AS220" s="244">
        <v>4</v>
      </c>
      <c r="AT220" s="244">
        <v>4</v>
      </c>
      <c r="AU220" s="244">
        <v>2</v>
      </c>
      <c r="AV220" s="244">
        <v>2</v>
      </c>
      <c r="AW220" s="164">
        <v>12</v>
      </c>
      <c r="AY220" s="236">
        <v>218</v>
      </c>
      <c r="AZ220" s="236">
        <v>7</v>
      </c>
      <c r="BA220" s="236">
        <v>6.5</v>
      </c>
      <c r="BB220" s="236">
        <v>1</v>
      </c>
      <c r="BC220" s="236">
        <v>3</v>
      </c>
      <c r="BD220" s="91">
        <f t="shared" si="15"/>
        <v>17.5</v>
      </c>
      <c r="BF220" s="236">
        <v>218</v>
      </c>
      <c r="BG220" s="236">
        <v>4</v>
      </c>
      <c r="BH220" s="236">
        <v>2</v>
      </c>
      <c r="BI220" s="236">
        <v>4.5</v>
      </c>
      <c r="BJ220" s="236">
        <v>1</v>
      </c>
      <c r="BK220" s="91">
        <v>11.5</v>
      </c>
      <c r="BM220" s="236">
        <v>218</v>
      </c>
      <c r="BN220" s="149">
        <v>3</v>
      </c>
      <c r="BO220" s="149">
        <v>3</v>
      </c>
      <c r="BP220" s="150">
        <v>0</v>
      </c>
      <c r="BQ220" s="149">
        <v>0</v>
      </c>
      <c r="BR220" s="167">
        <v>6</v>
      </c>
    </row>
    <row r="221" spans="1:70">
      <c r="A221" s="234"/>
      <c r="B221" s="235">
        <v>219</v>
      </c>
      <c r="C221" s="235">
        <v>7</v>
      </c>
      <c r="D221" s="235">
        <v>3</v>
      </c>
      <c r="E221" s="235">
        <v>7</v>
      </c>
      <c r="F221" s="235">
        <v>0</v>
      </c>
      <c r="G221" s="24">
        <v>17</v>
      </c>
      <c r="I221" s="236">
        <v>219</v>
      </c>
      <c r="J221" s="121">
        <v>0</v>
      </c>
      <c r="K221" s="121">
        <v>0</v>
      </c>
      <c r="L221" s="121">
        <v>2</v>
      </c>
      <c r="M221" s="121">
        <v>7</v>
      </c>
      <c r="N221" s="122">
        <v>9</v>
      </c>
      <c r="P221" s="236">
        <v>219</v>
      </c>
      <c r="Q221" s="4">
        <v>7</v>
      </c>
      <c r="R221" s="4">
        <v>0</v>
      </c>
      <c r="S221" s="4">
        <v>1</v>
      </c>
      <c r="T221" s="4">
        <v>0</v>
      </c>
      <c r="U221" s="5">
        <v>8</v>
      </c>
      <c r="AD221" s="236">
        <v>219</v>
      </c>
      <c r="AE221" s="32">
        <v>1</v>
      </c>
      <c r="AF221" s="32">
        <v>1</v>
      </c>
      <c r="AG221" s="32">
        <v>10</v>
      </c>
      <c r="AH221" s="32">
        <v>0</v>
      </c>
      <c r="AI221" s="91">
        <f>SUM(AE221:AH221)</f>
        <v>12</v>
      </c>
      <c r="AK221" s="236">
        <v>219</v>
      </c>
      <c r="AL221" s="242">
        <v>6</v>
      </c>
      <c r="AM221" s="242">
        <v>4</v>
      </c>
      <c r="AN221" s="242">
        <v>1</v>
      </c>
      <c r="AO221" s="242">
        <v>3</v>
      </c>
      <c r="AP221" s="91">
        <f>SUM(AL221:AO221)</f>
        <v>14</v>
      </c>
      <c r="AR221" s="236">
        <v>219</v>
      </c>
      <c r="AS221" s="143">
        <v>6</v>
      </c>
      <c r="AT221" s="142">
        <v>3</v>
      </c>
      <c r="AU221" s="142">
        <v>2</v>
      </c>
      <c r="AV221" s="142">
        <v>1</v>
      </c>
      <c r="AW221" s="166">
        <v>12</v>
      </c>
      <c r="AY221" s="236">
        <v>219</v>
      </c>
      <c r="AZ221" s="236">
        <v>6.5</v>
      </c>
      <c r="BA221" s="236">
        <v>7</v>
      </c>
      <c r="BB221" s="236">
        <v>1</v>
      </c>
      <c r="BC221" s="236">
        <v>3</v>
      </c>
      <c r="BD221" s="91">
        <f t="shared" si="15"/>
        <v>17.5</v>
      </c>
      <c r="BF221" s="236">
        <v>219</v>
      </c>
      <c r="BG221" s="4">
        <v>2</v>
      </c>
      <c r="BH221" s="4">
        <v>5</v>
      </c>
      <c r="BI221" s="4">
        <v>2</v>
      </c>
      <c r="BJ221" s="4">
        <v>2</v>
      </c>
      <c r="BK221" s="5">
        <v>11</v>
      </c>
      <c r="BM221" s="236">
        <v>219</v>
      </c>
      <c r="BN221" s="4">
        <v>2.5</v>
      </c>
      <c r="BO221" s="4">
        <v>2</v>
      </c>
      <c r="BP221" s="4">
        <v>1</v>
      </c>
      <c r="BQ221" s="4">
        <v>0</v>
      </c>
      <c r="BR221" s="5">
        <v>5.5</v>
      </c>
    </row>
    <row r="222" spans="1:70">
      <c r="A222" s="234"/>
      <c r="B222" s="235">
        <v>220</v>
      </c>
      <c r="C222" s="235">
        <v>4</v>
      </c>
      <c r="D222" s="235">
        <v>0</v>
      </c>
      <c r="E222" s="235">
        <v>8</v>
      </c>
      <c r="F222" s="235">
        <v>5</v>
      </c>
      <c r="G222" s="24">
        <v>17</v>
      </c>
      <c r="I222" s="236">
        <v>220</v>
      </c>
      <c r="J222" s="236">
        <v>6</v>
      </c>
      <c r="K222" s="236">
        <v>2</v>
      </c>
      <c r="L222" s="236">
        <v>1</v>
      </c>
      <c r="M222" s="236">
        <v>0</v>
      </c>
      <c r="N222" s="91">
        <v>9</v>
      </c>
      <c r="P222" s="236">
        <v>220</v>
      </c>
      <c r="Q222" s="239">
        <v>8</v>
      </c>
      <c r="R222" s="239">
        <v>0</v>
      </c>
      <c r="S222" s="239">
        <v>0</v>
      </c>
      <c r="T222" s="239">
        <v>0</v>
      </c>
      <c r="U222" s="91">
        <f>SUM(Q222:T222)</f>
        <v>8</v>
      </c>
      <c r="AD222" s="236">
        <v>220</v>
      </c>
      <c r="AE222" s="236">
        <v>0</v>
      </c>
      <c r="AF222" s="236">
        <v>0</v>
      </c>
      <c r="AG222" s="236">
        <v>8</v>
      </c>
      <c r="AH222" s="236">
        <v>4</v>
      </c>
      <c r="AI222" s="91">
        <v>12</v>
      </c>
      <c r="AK222" s="236">
        <v>220</v>
      </c>
      <c r="AL222" s="242">
        <v>5</v>
      </c>
      <c r="AM222" s="242">
        <v>4</v>
      </c>
      <c r="AN222" s="242">
        <v>0</v>
      </c>
      <c r="AO222" s="242">
        <v>5</v>
      </c>
      <c r="AP222" s="91">
        <f>SUM(AL222:AO222)</f>
        <v>14</v>
      </c>
      <c r="AR222" s="236">
        <v>220</v>
      </c>
      <c r="AS222" s="241">
        <v>9</v>
      </c>
      <c r="AT222" s="241">
        <v>3</v>
      </c>
      <c r="AU222" s="241">
        <v>0</v>
      </c>
      <c r="AV222" s="241">
        <v>0</v>
      </c>
      <c r="AW222" s="157">
        <v>12</v>
      </c>
      <c r="AY222" s="236">
        <v>220</v>
      </c>
      <c r="AZ222" s="236">
        <v>4.5</v>
      </c>
      <c r="BA222" s="236">
        <v>7</v>
      </c>
      <c r="BB222" s="236">
        <v>2</v>
      </c>
      <c r="BC222" s="236">
        <v>4</v>
      </c>
      <c r="BD222" s="91">
        <f t="shared" si="15"/>
        <v>17.5</v>
      </c>
      <c r="BF222" s="236">
        <v>220</v>
      </c>
      <c r="BG222" s="4">
        <v>1</v>
      </c>
      <c r="BH222" s="4">
        <v>3</v>
      </c>
      <c r="BI222" s="4">
        <v>3</v>
      </c>
      <c r="BJ222" s="4">
        <v>4</v>
      </c>
      <c r="BK222" s="5">
        <v>11</v>
      </c>
      <c r="BM222" s="236">
        <v>220</v>
      </c>
      <c r="BN222" s="236">
        <v>3</v>
      </c>
      <c r="BO222" s="236">
        <v>1</v>
      </c>
      <c r="BP222" s="236">
        <v>0</v>
      </c>
      <c r="BQ222" s="236">
        <v>1.5</v>
      </c>
      <c r="BR222" s="91">
        <f>SUM(BN222:BQ222)</f>
        <v>5.5</v>
      </c>
    </row>
    <row r="223" spans="1:70">
      <c r="A223" s="234"/>
      <c r="B223" s="235">
        <v>221</v>
      </c>
      <c r="C223" s="235">
        <v>10</v>
      </c>
      <c r="D223" s="235"/>
      <c r="E223" s="235">
        <v>6</v>
      </c>
      <c r="F223" s="235">
        <v>1</v>
      </c>
      <c r="G223" s="24">
        <v>17</v>
      </c>
      <c r="I223" s="236">
        <v>221</v>
      </c>
      <c r="J223" s="4">
        <v>0</v>
      </c>
      <c r="K223" s="4">
        <v>2</v>
      </c>
      <c r="L223" s="4">
        <v>0</v>
      </c>
      <c r="M223" s="4">
        <v>6</v>
      </c>
      <c r="N223" s="5">
        <v>8</v>
      </c>
      <c r="P223" s="236">
        <v>221</v>
      </c>
      <c r="Q223" s="32">
        <v>5</v>
      </c>
      <c r="R223" s="32">
        <v>3</v>
      </c>
      <c r="S223" s="32">
        <v>0</v>
      </c>
      <c r="T223" s="32">
        <v>0</v>
      </c>
      <c r="U223" s="91">
        <f>SUM(Q223:T223)</f>
        <v>8</v>
      </c>
      <c r="AD223" s="236">
        <v>221</v>
      </c>
      <c r="AE223" s="237">
        <v>0</v>
      </c>
      <c r="AF223" s="237">
        <v>0.5</v>
      </c>
      <c r="AG223" s="237">
        <v>7</v>
      </c>
      <c r="AH223" s="237">
        <v>4</v>
      </c>
      <c r="AI223" s="99">
        <v>11.5</v>
      </c>
      <c r="AK223" s="236">
        <v>221</v>
      </c>
      <c r="AL223" s="242">
        <v>5</v>
      </c>
      <c r="AM223" s="242">
        <v>4</v>
      </c>
      <c r="AN223" s="242">
        <v>0</v>
      </c>
      <c r="AO223" s="242">
        <v>5</v>
      </c>
      <c r="AP223" s="91">
        <f>SUM(AL223:AO223)</f>
        <v>14</v>
      </c>
      <c r="AR223" s="236">
        <v>221</v>
      </c>
      <c r="AS223" s="241">
        <v>0</v>
      </c>
      <c r="AT223" s="241">
        <v>4</v>
      </c>
      <c r="AU223" s="241">
        <v>4</v>
      </c>
      <c r="AV223" s="241">
        <v>4</v>
      </c>
      <c r="AW223" s="157">
        <v>12</v>
      </c>
      <c r="AY223" s="236">
        <v>221</v>
      </c>
      <c r="AZ223" s="4">
        <v>4</v>
      </c>
      <c r="BA223" s="4">
        <v>6</v>
      </c>
      <c r="BB223" s="4">
        <v>4</v>
      </c>
      <c r="BC223" s="4">
        <v>3</v>
      </c>
      <c r="BD223" s="5">
        <v>17</v>
      </c>
      <c r="BF223" s="236">
        <v>221</v>
      </c>
      <c r="BG223" s="4">
        <v>3</v>
      </c>
      <c r="BH223" s="4">
        <v>4</v>
      </c>
      <c r="BI223" s="4">
        <v>2</v>
      </c>
      <c r="BJ223" s="4">
        <v>2</v>
      </c>
      <c r="BK223" s="5">
        <v>11</v>
      </c>
      <c r="BM223" s="236">
        <v>221</v>
      </c>
      <c r="BN223" s="236">
        <v>5.5</v>
      </c>
      <c r="BO223" s="236">
        <v>0</v>
      </c>
      <c r="BP223" s="236">
        <v>0</v>
      </c>
      <c r="BQ223" s="236">
        <v>0</v>
      </c>
      <c r="BR223" s="91">
        <f>SUM(BN223:BQ223)</f>
        <v>5.5</v>
      </c>
    </row>
    <row r="224" spans="1:70">
      <c r="A224" s="234"/>
      <c r="B224" s="235">
        <v>222</v>
      </c>
      <c r="C224" s="235">
        <v>5</v>
      </c>
      <c r="D224" s="235">
        <v>1</v>
      </c>
      <c r="E224" s="235">
        <v>10</v>
      </c>
      <c r="F224" s="235">
        <v>1</v>
      </c>
      <c r="G224" s="24">
        <v>17</v>
      </c>
      <c r="I224" s="236">
        <v>222</v>
      </c>
      <c r="J224" s="237">
        <v>1</v>
      </c>
      <c r="K224" s="237">
        <v>2</v>
      </c>
      <c r="L224" s="237">
        <v>2</v>
      </c>
      <c r="M224" s="237">
        <v>3</v>
      </c>
      <c r="N224" s="99">
        <v>8</v>
      </c>
      <c r="P224" s="236">
        <v>222</v>
      </c>
      <c r="Q224" s="237">
        <v>6</v>
      </c>
      <c r="R224" s="237">
        <v>1</v>
      </c>
      <c r="S224" s="237">
        <v>0</v>
      </c>
      <c r="T224" s="237">
        <v>1</v>
      </c>
      <c r="U224" s="99">
        <v>8</v>
      </c>
      <c r="AD224" s="236">
        <v>222</v>
      </c>
      <c r="AE224" s="236">
        <v>1</v>
      </c>
      <c r="AF224" s="236">
        <v>1</v>
      </c>
      <c r="AG224" s="236">
        <v>4.5</v>
      </c>
      <c r="AH224" s="236">
        <v>5</v>
      </c>
      <c r="AI224" s="91">
        <v>11.5</v>
      </c>
      <c r="AK224" s="236">
        <v>222</v>
      </c>
      <c r="AL224" s="32">
        <v>8</v>
      </c>
      <c r="AM224" s="32">
        <v>1</v>
      </c>
      <c r="AN224" s="32">
        <v>0</v>
      </c>
      <c r="AO224" s="32">
        <v>5</v>
      </c>
      <c r="AP224" s="91">
        <f>SUM(AL224:AO224)</f>
        <v>14</v>
      </c>
      <c r="AR224" s="236">
        <v>222</v>
      </c>
      <c r="AS224" s="236">
        <v>1</v>
      </c>
      <c r="AT224" s="236">
        <v>7</v>
      </c>
      <c r="AU224" s="236">
        <v>0</v>
      </c>
      <c r="AV224" s="236">
        <v>4</v>
      </c>
      <c r="AW224" s="91">
        <f>SUM(AS224:AV224)</f>
        <v>12</v>
      </c>
      <c r="AY224" s="236">
        <v>222</v>
      </c>
      <c r="AZ224" s="4">
        <v>5</v>
      </c>
      <c r="BA224" s="4">
        <v>4</v>
      </c>
      <c r="BB224" s="4">
        <v>1</v>
      </c>
      <c r="BC224" s="4">
        <v>7</v>
      </c>
      <c r="BD224" s="5">
        <v>17</v>
      </c>
      <c r="BF224" s="236">
        <v>222</v>
      </c>
      <c r="BG224" s="236">
        <v>4</v>
      </c>
      <c r="BH224" s="236">
        <v>5</v>
      </c>
      <c r="BI224" s="236">
        <v>2</v>
      </c>
      <c r="BJ224" s="236">
        <v>0</v>
      </c>
      <c r="BK224" s="91">
        <f>SUM(BG224:BJ224)</f>
        <v>11</v>
      </c>
      <c r="BM224" s="236">
        <v>222</v>
      </c>
      <c r="BN224" s="149">
        <v>1</v>
      </c>
      <c r="BO224" s="149">
        <v>3.5</v>
      </c>
      <c r="BP224" s="150">
        <v>0</v>
      </c>
      <c r="BQ224" s="149">
        <v>1</v>
      </c>
      <c r="BR224" s="167">
        <v>5.5</v>
      </c>
    </row>
    <row r="225" spans="1:70">
      <c r="A225" s="234"/>
      <c r="B225" s="235">
        <v>223</v>
      </c>
      <c r="C225" s="235">
        <v>7</v>
      </c>
      <c r="D225" s="235">
        <v>0</v>
      </c>
      <c r="E225" s="235">
        <v>3</v>
      </c>
      <c r="F225" s="235">
        <v>6</v>
      </c>
      <c r="G225" s="24">
        <v>16</v>
      </c>
      <c r="I225" s="236">
        <v>223</v>
      </c>
      <c r="J225" s="236">
        <v>0</v>
      </c>
      <c r="K225" s="236">
        <v>2.5</v>
      </c>
      <c r="L225" s="236">
        <v>0</v>
      </c>
      <c r="M225" s="236">
        <v>5.5</v>
      </c>
      <c r="N225" s="91">
        <v>8</v>
      </c>
      <c r="P225" s="236">
        <v>223</v>
      </c>
      <c r="Q225" s="121">
        <v>6</v>
      </c>
      <c r="R225" s="121">
        <v>0</v>
      </c>
      <c r="S225" s="121">
        <v>0</v>
      </c>
      <c r="T225" s="121">
        <v>2</v>
      </c>
      <c r="U225" s="122">
        <v>8</v>
      </c>
      <c r="AD225" s="236">
        <v>223</v>
      </c>
      <c r="AE225" s="236">
        <v>0</v>
      </c>
      <c r="AF225" s="236">
        <v>1.5</v>
      </c>
      <c r="AG225" s="236">
        <v>4</v>
      </c>
      <c r="AH225" s="236">
        <v>6</v>
      </c>
      <c r="AI225" s="91">
        <v>11.5</v>
      </c>
      <c r="AK225" s="236">
        <v>223</v>
      </c>
      <c r="AL225" s="236">
        <v>2</v>
      </c>
      <c r="AM225" s="236">
        <v>3</v>
      </c>
      <c r="AN225" s="236">
        <v>4</v>
      </c>
      <c r="AO225" s="236">
        <v>5</v>
      </c>
      <c r="AP225" s="91">
        <v>14</v>
      </c>
      <c r="AR225" s="236">
        <v>223</v>
      </c>
      <c r="AS225" s="236">
        <v>7</v>
      </c>
      <c r="AT225" s="236">
        <v>3</v>
      </c>
      <c r="AU225" s="236">
        <v>0</v>
      </c>
      <c r="AV225" s="236">
        <v>2</v>
      </c>
      <c r="AW225" s="91">
        <f>SUM(AS225:AV225)</f>
        <v>12</v>
      </c>
      <c r="AY225" s="236">
        <v>223</v>
      </c>
      <c r="AZ225" s="4">
        <v>1</v>
      </c>
      <c r="BA225" s="4">
        <v>10</v>
      </c>
      <c r="BB225" s="4">
        <v>1</v>
      </c>
      <c r="BC225" s="4">
        <v>5</v>
      </c>
      <c r="BD225" s="5">
        <v>17</v>
      </c>
      <c r="BF225" s="236">
        <v>223</v>
      </c>
      <c r="BG225" s="236">
        <v>4</v>
      </c>
      <c r="BH225" s="236">
        <v>7</v>
      </c>
      <c r="BI225" s="236">
        <v>0</v>
      </c>
      <c r="BJ225" s="236">
        <v>0</v>
      </c>
      <c r="BK225" s="91">
        <f>SUM(BG225:BJ225)</f>
        <v>11</v>
      </c>
      <c r="BM225" s="236">
        <v>223</v>
      </c>
      <c r="BN225" s="149">
        <v>2.5</v>
      </c>
      <c r="BO225" s="149">
        <v>2</v>
      </c>
      <c r="BP225" s="150">
        <v>0</v>
      </c>
      <c r="BQ225" s="149">
        <v>1</v>
      </c>
      <c r="BR225" s="167">
        <v>5.5</v>
      </c>
    </row>
    <row r="226" spans="1:70">
      <c r="A226" s="234"/>
      <c r="B226" s="235">
        <v>224</v>
      </c>
      <c r="C226" s="235">
        <v>7</v>
      </c>
      <c r="D226" s="235">
        <v>4</v>
      </c>
      <c r="E226" s="235">
        <v>5</v>
      </c>
      <c r="F226" s="235"/>
      <c r="G226" s="24">
        <v>16</v>
      </c>
      <c r="I226" s="236">
        <v>224</v>
      </c>
      <c r="J226" s="241">
        <v>0</v>
      </c>
      <c r="K226" s="241">
        <v>2.5</v>
      </c>
      <c r="L226" s="241">
        <v>3.5</v>
      </c>
      <c r="M226" s="241">
        <v>2</v>
      </c>
      <c r="N226" s="91">
        <f>SUM(J226:M226)</f>
        <v>8</v>
      </c>
      <c r="P226" s="236">
        <v>224</v>
      </c>
      <c r="Q226" s="126">
        <v>4</v>
      </c>
      <c r="R226" s="126">
        <v>0</v>
      </c>
      <c r="S226" s="126">
        <v>3</v>
      </c>
      <c r="T226" s="126">
        <v>1</v>
      </c>
      <c r="U226" s="124">
        <v>8</v>
      </c>
      <c r="AD226" s="236">
        <v>224</v>
      </c>
      <c r="AE226" s="4">
        <v>1</v>
      </c>
      <c r="AF226" s="4">
        <v>1</v>
      </c>
      <c r="AG226" s="4">
        <v>5</v>
      </c>
      <c r="AH226" s="4">
        <v>4</v>
      </c>
      <c r="AI226" s="5">
        <v>11</v>
      </c>
      <c r="AK226" s="236">
        <v>224</v>
      </c>
      <c r="AL226" s="240">
        <v>5</v>
      </c>
      <c r="AM226" s="240">
        <v>2</v>
      </c>
      <c r="AN226" s="240">
        <v>1</v>
      </c>
      <c r="AO226" s="240">
        <v>6</v>
      </c>
      <c r="AP226" s="163">
        <v>14</v>
      </c>
      <c r="AR226" s="236">
        <v>224</v>
      </c>
      <c r="AS226" s="242">
        <v>5</v>
      </c>
      <c r="AT226" s="242">
        <v>4.5</v>
      </c>
      <c r="AU226" s="242">
        <v>2</v>
      </c>
      <c r="AV226" s="242">
        <v>0</v>
      </c>
      <c r="AW226" s="91">
        <f>SUM(AS226:AV226)</f>
        <v>11.5</v>
      </c>
      <c r="AY226" s="236">
        <v>224</v>
      </c>
      <c r="AZ226" s="242">
        <v>7</v>
      </c>
      <c r="BA226" s="242">
        <v>6</v>
      </c>
      <c r="BB226" s="242">
        <v>1</v>
      </c>
      <c r="BC226" s="242">
        <v>3</v>
      </c>
      <c r="BD226" s="91">
        <f t="shared" ref="BD226:BD232" si="17">SUM(AZ226:BC226)</f>
        <v>17</v>
      </c>
      <c r="BF226" s="236">
        <v>224</v>
      </c>
      <c r="BG226" s="236">
        <v>0</v>
      </c>
      <c r="BH226" s="236">
        <v>6</v>
      </c>
      <c r="BI226" s="236">
        <v>5</v>
      </c>
      <c r="BJ226" s="236">
        <v>0</v>
      </c>
      <c r="BK226" s="91">
        <f>SUM(BG226:BJ226)</f>
        <v>11</v>
      </c>
      <c r="BM226" s="236">
        <v>224</v>
      </c>
      <c r="BN226" s="4">
        <v>0</v>
      </c>
      <c r="BO226" s="4">
        <v>3</v>
      </c>
      <c r="BP226" s="4">
        <v>2</v>
      </c>
      <c r="BQ226" s="4">
        <v>0</v>
      </c>
      <c r="BR226" s="5">
        <v>5</v>
      </c>
    </row>
    <row r="227" spans="1:70">
      <c r="A227" s="234"/>
      <c r="B227" s="235">
        <v>225</v>
      </c>
      <c r="C227" s="235">
        <v>7</v>
      </c>
      <c r="D227" s="235">
        <v>3</v>
      </c>
      <c r="E227" s="235">
        <v>6</v>
      </c>
      <c r="F227" s="235">
        <v>0</v>
      </c>
      <c r="G227" s="24">
        <v>16</v>
      </c>
      <c r="I227" s="236">
        <v>225</v>
      </c>
      <c r="J227" s="241">
        <v>3</v>
      </c>
      <c r="K227" s="241">
        <v>0</v>
      </c>
      <c r="L227" s="241">
        <v>1</v>
      </c>
      <c r="M227" s="241">
        <v>4</v>
      </c>
      <c r="N227" s="157">
        <v>8</v>
      </c>
      <c r="P227" s="236">
        <v>225</v>
      </c>
      <c r="Q227" s="126">
        <v>7</v>
      </c>
      <c r="R227" s="126">
        <v>0</v>
      </c>
      <c r="S227" s="126">
        <v>0</v>
      </c>
      <c r="T227" s="126">
        <v>1</v>
      </c>
      <c r="U227" s="124">
        <v>8</v>
      </c>
      <c r="AD227" s="236">
        <v>225</v>
      </c>
      <c r="AE227" s="242">
        <v>5</v>
      </c>
      <c r="AF227" s="242">
        <v>0</v>
      </c>
      <c r="AG227" s="242">
        <v>6</v>
      </c>
      <c r="AH227" s="242">
        <v>0</v>
      </c>
      <c r="AI227" s="91">
        <f>SUM(AE227:AH227)</f>
        <v>11</v>
      </c>
      <c r="AK227" s="236">
        <v>225</v>
      </c>
      <c r="AL227" s="238">
        <v>6</v>
      </c>
      <c r="AM227" s="238">
        <v>4</v>
      </c>
      <c r="AN227" s="238">
        <v>2</v>
      </c>
      <c r="AO227" s="238">
        <v>2</v>
      </c>
      <c r="AP227" s="162">
        <v>14</v>
      </c>
      <c r="AR227" s="236">
        <v>225</v>
      </c>
      <c r="AS227" s="242">
        <v>5</v>
      </c>
      <c r="AT227" s="242">
        <v>4.5</v>
      </c>
      <c r="AU227" s="242">
        <v>0</v>
      </c>
      <c r="AV227" s="242">
        <v>2</v>
      </c>
      <c r="AW227" s="91">
        <f>SUM(AS227:AV227)</f>
        <v>11.5</v>
      </c>
      <c r="AY227" s="236">
        <v>225</v>
      </c>
      <c r="AZ227" s="242">
        <v>9</v>
      </c>
      <c r="BA227" s="242">
        <v>5</v>
      </c>
      <c r="BB227" s="242">
        <v>2</v>
      </c>
      <c r="BC227" s="242">
        <v>1</v>
      </c>
      <c r="BD227" s="91">
        <f t="shared" si="17"/>
        <v>17</v>
      </c>
      <c r="BF227" s="236">
        <v>225</v>
      </c>
      <c r="BG227" s="236">
        <v>1</v>
      </c>
      <c r="BH227" s="236">
        <v>6</v>
      </c>
      <c r="BI227" s="236">
        <v>3</v>
      </c>
      <c r="BJ227" s="236">
        <v>1</v>
      </c>
      <c r="BK227" s="91">
        <v>11</v>
      </c>
      <c r="BM227" s="236">
        <v>225</v>
      </c>
      <c r="BN227" s="236">
        <v>5</v>
      </c>
      <c r="BO227" s="236">
        <v>0</v>
      </c>
      <c r="BP227" s="236">
        <v>0</v>
      </c>
      <c r="BQ227" s="236">
        <v>0</v>
      </c>
      <c r="BR227" s="91">
        <f>SUM(BN227:BQ227)</f>
        <v>5</v>
      </c>
    </row>
    <row r="228" spans="1:70">
      <c r="A228" s="234"/>
      <c r="B228" s="235">
        <v>226</v>
      </c>
      <c r="C228" s="235">
        <v>7</v>
      </c>
      <c r="D228" s="235">
        <v>3</v>
      </c>
      <c r="E228" s="235">
        <v>6</v>
      </c>
      <c r="F228" s="235">
        <v>0</v>
      </c>
      <c r="G228" s="24">
        <v>16</v>
      </c>
      <c r="I228" s="236">
        <v>226</v>
      </c>
      <c r="J228" s="32">
        <v>0</v>
      </c>
      <c r="K228" s="32">
        <v>0</v>
      </c>
      <c r="L228" s="32">
        <v>3</v>
      </c>
      <c r="M228" s="32">
        <v>4</v>
      </c>
      <c r="N228" s="91">
        <f>SUM(J228:M228)</f>
        <v>7</v>
      </c>
      <c r="P228" s="236">
        <v>226</v>
      </c>
      <c r="Q228" s="126">
        <v>8</v>
      </c>
      <c r="R228" s="126">
        <v>0</v>
      </c>
      <c r="S228" s="126">
        <v>0</v>
      </c>
      <c r="T228" s="126">
        <v>0</v>
      </c>
      <c r="U228" s="124">
        <v>8</v>
      </c>
      <c r="AD228" s="236">
        <v>226</v>
      </c>
      <c r="AE228" s="242">
        <v>1</v>
      </c>
      <c r="AF228" s="242">
        <v>4</v>
      </c>
      <c r="AG228" s="242">
        <v>2</v>
      </c>
      <c r="AH228" s="242">
        <v>4</v>
      </c>
      <c r="AI228" s="91">
        <f>SUM(AE228:AH228)</f>
        <v>11</v>
      </c>
      <c r="AK228" s="236">
        <v>226</v>
      </c>
      <c r="AL228" s="241">
        <v>5</v>
      </c>
      <c r="AM228" s="241">
        <v>5</v>
      </c>
      <c r="AN228" s="241">
        <v>0</v>
      </c>
      <c r="AO228" s="241">
        <v>4</v>
      </c>
      <c r="AP228" s="157">
        <v>14</v>
      </c>
      <c r="AR228" s="236">
        <v>226</v>
      </c>
      <c r="AS228" s="236">
        <v>6</v>
      </c>
      <c r="AT228" s="236">
        <v>5.5</v>
      </c>
      <c r="AU228" s="236">
        <v>0</v>
      </c>
      <c r="AV228" s="236">
        <v>0</v>
      </c>
      <c r="AW228" s="91">
        <v>11.5</v>
      </c>
      <c r="AY228" s="236">
        <v>226</v>
      </c>
      <c r="AZ228" s="242">
        <v>6</v>
      </c>
      <c r="BA228" s="242">
        <v>4</v>
      </c>
      <c r="BB228" s="242">
        <v>2</v>
      </c>
      <c r="BC228" s="242">
        <v>5</v>
      </c>
      <c r="BD228" s="91">
        <f t="shared" si="17"/>
        <v>17</v>
      </c>
      <c r="BF228" s="236">
        <v>226</v>
      </c>
      <c r="BG228" s="149">
        <v>0</v>
      </c>
      <c r="BH228" s="149">
        <v>4</v>
      </c>
      <c r="BI228" s="149">
        <v>6</v>
      </c>
      <c r="BJ228" s="149">
        <v>1</v>
      </c>
      <c r="BK228" s="167">
        <v>11</v>
      </c>
      <c r="BM228" s="236">
        <v>226</v>
      </c>
      <c r="BN228" s="236">
        <v>4</v>
      </c>
      <c r="BO228" s="236">
        <v>1</v>
      </c>
      <c r="BP228" s="236">
        <v>0</v>
      </c>
      <c r="BQ228" s="236">
        <v>0</v>
      </c>
      <c r="BR228" s="91">
        <f>SUM(BN228:BQ228)</f>
        <v>5</v>
      </c>
    </row>
    <row r="229" spans="1:70">
      <c r="A229" s="234"/>
      <c r="B229" s="235">
        <v>227</v>
      </c>
      <c r="C229" s="235">
        <v>5</v>
      </c>
      <c r="D229" s="235"/>
      <c r="E229" s="235">
        <v>9</v>
      </c>
      <c r="F229" s="235">
        <v>2</v>
      </c>
      <c r="G229" s="24">
        <v>16</v>
      </c>
      <c r="I229" s="236">
        <v>227</v>
      </c>
      <c r="J229" s="241">
        <v>1</v>
      </c>
      <c r="K229" s="241">
        <v>0</v>
      </c>
      <c r="L229" s="241">
        <v>6</v>
      </c>
      <c r="M229" s="241">
        <v>0</v>
      </c>
      <c r="N229" s="91">
        <f>SUM(J229:M229)</f>
        <v>7</v>
      </c>
      <c r="P229" s="236">
        <v>227</v>
      </c>
      <c r="Q229" s="126">
        <v>7</v>
      </c>
      <c r="R229" s="126">
        <v>0</v>
      </c>
      <c r="S229" s="126">
        <v>1</v>
      </c>
      <c r="T229" s="126">
        <v>0</v>
      </c>
      <c r="U229" s="124">
        <v>8</v>
      </c>
      <c r="AD229" s="236">
        <v>227</v>
      </c>
      <c r="AE229" s="32">
        <v>0</v>
      </c>
      <c r="AF229" s="32">
        <v>1</v>
      </c>
      <c r="AG229" s="32">
        <v>8</v>
      </c>
      <c r="AH229" s="32">
        <v>2</v>
      </c>
      <c r="AI229" s="91">
        <f>SUM(AE229:AH229)</f>
        <v>11</v>
      </c>
      <c r="AK229" s="236">
        <v>227</v>
      </c>
      <c r="AL229" s="241">
        <v>2</v>
      </c>
      <c r="AM229" s="241">
        <v>4</v>
      </c>
      <c r="AN229" s="241">
        <v>1</v>
      </c>
      <c r="AO229" s="241">
        <v>7</v>
      </c>
      <c r="AP229" s="157">
        <v>14</v>
      </c>
      <c r="AR229" s="236">
        <v>227</v>
      </c>
      <c r="AS229" s="4">
        <v>5</v>
      </c>
      <c r="AT229" s="4">
        <v>4</v>
      </c>
      <c r="AU229" s="4">
        <v>0</v>
      </c>
      <c r="AV229" s="4">
        <v>2</v>
      </c>
      <c r="AW229" s="5">
        <v>11</v>
      </c>
      <c r="AY229" s="236">
        <v>227</v>
      </c>
      <c r="AZ229" s="32">
        <v>7</v>
      </c>
      <c r="BA229" s="32">
        <v>7</v>
      </c>
      <c r="BB229" s="32">
        <v>3</v>
      </c>
      <c r="BC229" s="32">
        <v>0</v>
      </c>
      <c r="BD229" s="91">
        <f t="shared" si="17"/>
        <v>17</v>
      </c>
      <c r="BF229" s="236">
        <v>227</v>
      </c>
      <c r="BG229" s="149">
        <v>7</v>
      </c>
      <c r="BH229" s="149">
        <v>2</v>
      </c>
      <c r="BI229" s="149">
        <v>1</v>
      </c>
      <c r="BJ229" s="149">
        <v>1</v>
      </c>
      <c r="BK229" s="167">
        <v>11</v>
      </c>
      <c r="BM229" s="236">
        <v>227</v>
      </c>
      <c r="BN229" s="236">
        <v>3.5</v>
      </c>
      <c r="BO229" s="236">
        <v>1</v>
      </c>
      <c r="BP229" s="236">
        <v>0</v>
      </c>
      <c r="BQ229" s="236">
        <v>0</v>
      </c>
      <c r="BR229" s="91">
        <f>SUM(BN229:BQ229)</f>
        <v>4.5</v>
      </c>
    </row>
    <row r="230" spans="1:70">
      <c r="A230" s="234"/>
      <c r="B230" s="235">
        <v>228</v>
      </c>
      <c r="C230" s="235">
        <v>6</v>
      </c>
      <c r="D230" s="235"/>
      <c r="E230" s="235">
        <v>10</v>
      </c>
      <c r="F230" s="235"/>
      <c r="G230" s="24">
        <v>16</v>
      </c>
      <c r="I230" s="236">
        <v>228</v>
      </c>
      <c r="J230" s="4">
        <v>0</v>
      </c>
      <c r="K230" s="4">
        <v>0</v>
      </c>
      <c r="L230" s="4">
        <v>1</v>
      </c>
      <c r="M230" s="4">
        <v>5</v>
      </c>
      <c r="N230" s="5">
        <v>6</v>
      </c>
      <c r="P230" s="236">
        <v>228</v>
      </c>
      <c r="Q230" s="126">
        <v>7</v>
      </c>
      <c r="R230" s="126">
        <v>0</v>
      </c>
      <c r="S230" s="126">
        <v>0</v>
      </c>
      <c r="T230" s="126">
        <v>1</v>
      </c>
      <c r="U230" s="125">
        <v>8</v>
      </c>
      <c r="AD230" s="236">
        <v>228</v>
      </c>
      <c r="AE230" s="237">
        <v>2</v>
      </c>
      <c r="AF230" s="237">
        <v>0</v>
      </c>
      <c r="AG230" s="237">
        <v>5</v>
      </c>
      <c r="AH230" s="237">
        <v>4</v>
      </c>
      <c r="AI230" s="99">
        <v>11</v>
      </c>
      <c r="AK230" s="236">
        <v>228</v>
      </c>
      <c r="AL230" s="236">
        <v>4</v>
      </c>
      <c r="AM230" s="236">
        <v>4</v>
      </c>
      <c r="AN230" s="236">
        <v>0</v>
      </c>
      <c r="AO230" s="236">
        <v>6</v>
      </c>
      <c r="AP230" s="91">
        <f>SUM(AL230:AO230)</f>
        <v>14</v>
      </c>
      <c r="AR230" s="236">
        <v>228</v>
      </c>
      <c r="AS230" s="4">
        <v>2</v>
      </c>
      <c r="AT230" s="4">
        <v>4</v>
      </c>
      <c r="AU230" s="4">
        <v>3</v>
      </c>
      <c r="AV230" s="4">
        <v>2</v>
      </c>
      <c r="AW230" s="5">
        <v>11</v>
      </c>
      <c r="AY230" s="236">
        <v>228</v>
      </c>
      <c r="AZ230" s="32">
        <v>5</v>
      </c>
      <c r="BA230" s="32">
        <v>3</v>
      </c>
      <c r="BB230" s="32">
        <v>2</v>
      </c>
      <c r="BC230" s="32">
        <v>7</v>
      </c>
      <c r="BD230" s="91">
        <f t="shared" si="17"/>
        <v>17</v>
      </c>
      <c r="BF230" s="236">
        <v>228</v>
      </c>
      <c r="BG230" s="4">
        <v>5</v>
      </c>
      <c r="BH230" s="4">
        <v>4</v>
      </c>
      <c r="BI230" s="4">
        <v>0</v>
      </c>
      <c r="BJ230" s="4">
        <v>1</v>
      </c>
      <c r="BK230" s="5">
        <v>10</v>
      </c>
      <c r="BM230" s="236">
        <v>228</v>
      </c>
      <c r="BN230" s="236">
        <v>2.5</v>
      </c>
      <c r="BO230" s="236">
        <v>0</v>
      </c>
      <c r="BP230" s="236">
        <v>0</v>
      </c>
      <c r="BQ230" s="236">
        <v>2</v>
      </c>
      <c r="BR230" s="91">
        <f>SUM(BN230:BQ230)</f>
        <v>4.5</v>
      </c>
    </row>
    <row r="231" spans="1:70">
      <c r="A231" s="234"/>
      <c r="B231" s="235">
        <v>229</v>
      </c>
      <c r="C231" s="235">
        <v>3</v>
      </c>
      <c r="D231" s="235">
        <v>7</v>
      </c>
      <c r="E231" s="235">
        <v>5</v>
      </c>
      <c r="F231" s="235">
        <v>0</v>
      </c>
      <c r="G231" s="24">
        <v>15</v>
      </c>
      <c r="I231" s="236">
        <v>229</v>
      </c>
      <c r="J231" s="4">
        <v>2</v>
      </c>
      <c r="K231" s="4">
        <v>0</v>
      </c>
      <c r="L231" s="4">
        <v>2</v>
      </c>
      <c r="M231" s="4">
        <v>2</v>
      </c>
      <c r="N231" s="5">
        <v>6</v>
      </c>
      <c r="P231" s="236">
        <v>229</v>
      </c>
      <c r="Q231" s="4">
        <v>6</v>
      </c>
      <c r="R231" s="4">
        <v>0</v>
      </c>
      <c r="S231" s="4">
        <v>1</v>
      </c>
      <c r="T231" s="4">
        <v>0</v>
      </c>
      <c r="U231" s="5">
        <v>7</v>
      </c>
      <c r="AD231" s="236">
        <v>229</v>
      </c>
      <c r="AE231" s="237">
        <v>0</v>
      </c>
      <c r="AF231" s="237">
        <v>0.5</v>
      </c>
      <c r="AG231" s="237">
        <v>6.5</v>
      </c>
      <c r="AH231" s="237">
        <v>4</v>
      </c>
      <c r="AI231" s="99">
        <v>11</v>
      </c>
      <c r="AK231" s="236">
        <v>229</v>
      </c>
      <c r="AL231" s="242">
        <v>6</v>
      </c>
      <c r="AM231" s="242">
        <v>2</v>
      </c>
      <c r="AN231" s="242">
        <v>0</v>
      </c>
      <c r="AO231" s="242">
        <v>5</v>
      </c>
      <c r="AP231" s="91">
        <f>SUM(AL231:AO231)</f>
        <v>13</v>
      </c>
      <c r="AR231" s="236">
        <v>229</v>
      </c>
      <c r="AS231" s="32">
        <v>3</v>
      </c>
      <c r="AT231" s="32">
        <v>5</v>
      </c>
      <c r="AU231" s="32">
        <v>0</v>
      </c>
      <c r="AV231" s="32">
        <v>3</v>
      </c>
      <c r="AW231" s="91">
        <f>SUM(AS231:AV231)</f>
        <v>11</v>
      </c>
      <c r="AY231" s="236">
        <v>229</v>
      </c>
      <c r="AZ231" s="32">
        <v>5</v>
      </c>
      <c r="BA231" s="32">
        <v>9</v>
      </c>
      <c r="BB231" s="32">
        <v>3</v>
      </c>
      <c r="BC231" s="32">
        <v>0</v>
      </c>
      <c r="BD231" s="91">
        <f t="shared" si="17"/>
        <v>17</v>
      </c>
      <c r="BF231" s="236">
        <v>229</v>
      </c>
      <c r="BG231" s="236">
        <v>0</v>
      </c>
      <c r="BH231" s="236">
        <v>7</v>
      </c>
      <c r="BI231" s="236">
        <v>3</v>
      </c>
      <c r="BJ231" s="236">
        <v>0</v>
      </c>
      <c r="BK231" s="91">
        <f>SUM(BG231:BJ231)</f>
        <v>10</v>
      </c>
      <c r="BM231" s="236">
        <v>229</v>
      </c>
      <c r="BN231" s="149">
        <v>4.5</v>
      </c>
      <c r="BO231" s="149">
        <v>0</v>
      </c>
      <c r="BP231" s="150">
        <v>0</v>
      </c>
      <c r="BQ231" s="149">
        <v>0</v>
      </c>
      <c r="BR231" s="167">
        <v>4.5</v>
      </c>
    </row>
    <row r="232" spans="1:70">
      <c r="A232" s="234"/>
      <c r="B232" s="235">
        <v>230</v>
      </c>
      <c r="C232" s="235"/>
      <c r="D232" s="235">
        <v>0</v>
      </c>
      <c r="E232" s="235">
        <v>8</v>
      </c>
      <c r="F232" s="235">
        <v>7</v>
      </c>
      <c r="G232" s="24">
        <v>15</v>
      </c>
      <c r="I232" s="236">
        <v>230</v>
      </c>
      <c r="J232" s="3">
        <v>2</v>
      </c>
      <c r="K232" s="3">
        <v>4</v>
      </c>
      <c r="L232" s="3">
        <v>0</v>
      </c>
      <c r="M232" s="3">
        <v>0</v>
      </c>
      <c r="N232" s="6">
        <f>J232+K232+L232+M232</f>
        <v>6</v>
      </c>
      <c r="P232" s="236">
        <v>230</v>
      </c>
      <c r="Q232" s="4">
        <v>7</v>
      </c>
      <c r="R232" s="4">
        <v>0</v>
      </c>
      <c r="S232" s="4">
        <v>0</v>
      </c>
      <c r="T232" s="4">
        <v>0</v>
      </c>
      <c r="U232" s="5">
        <v>7</v>
      </c>
      <c r="AD232" s="236">
        <v>230</v>
      </c>
      <c r="AE232" s="121">
        <v>0</v>
      </c>
      <c r="AF232" s="121">
        <v>2</v>
      </c>
      <c r="AG232" s="121">
        <v>3</v>
      </c>
      <c r="AH232" s="121">
        <v>6</v>
      </c>
      <c r="AI232" s="122">
        <v>11</v>
      </c>
      <c r="AK232" s="236">
        <v>230</v>
      </c>
      <c r="AL232" s="32">
        <v>7</v>
      </c>
      <c r="AM232" s="32">
        <v>0</v>
      </c>
      <c r="AN232" s="32">
        <v>0</v>
      </c>
      <c r="AO232" s="32">
        <v>6</v>
      </c>
      <c r="AP232" s="91">
        <f>SUM(AL232:AO232)</f>
        <v>13</v>
      </c>
      <c r="AR232" s="236">
        <v>230</v>
      </c>
      <c r="AS232" s="32">
        <v>1</v>
      </c>
      <c r="AT232" s="32">
        <v>5</v>
      </c>
      <c r="AU232" s="32">
        <v>2</v>
      </c>
      <c r="AV232" s="32">
        <v>3</v>
      </c>
      <c r="AW232" s="91">
        <f>SUM(AS232:AV232)</f>
        <v>11</v>
      </c>
      <c r="AY232" s="236">
        <v>230</v>
      </c>
      <c r="AZ232" s="32">
        <v>7</v>
      </c>
      <c r="BA232" s="32">
        <v>7</v>
      </c>
      <c r="BB232" s="32">
        <v>3</v>
      </c>
      <c r="BC232" s="32">
        <v>0</v>
      </c>
      <c r="BD232" s="91">
        <f t="shared" si="17"/>
        <v>17</v>
      </c>
      <c r="BF232" s="236">
        <v>230</v>
      </c>
      <c r="BG232" s="236">
        <v>5</v>
      </c>
      <c r="BH232" s="236">
        <v>1</v>
      </c>
      <c r="BI232" s="236">
        <v>0</v>
      </c>
      <c r="BJ232" s="236">
        <v>4</v>
      </c>
      <c r="BK232" s="91">
        <v>10</v>
      </c>
      <c r="BM232" s="236">
        <v>230</v>
      </c>
      <c r="BN232" s="149">
        <v>4</v>
      </c>
      <c r="BO232" s="149">
        <v>0.5</v>
      </c>
      <c r="BP232" s="150">
        <v>0</v>
      </c>
      <c r="BQ232" s="149">
        <v>0</v>
      </c>
      <c r="BR232" s="167">
        <v>4.5</v>
      </c>
    </row>
    <row r="233" spans="1:70">
      <c r="A233" s="234"/>
      <c r="B233" s="235">
        <v>231</v>
      </c>
      <c r="C233" s="235">
        <v>5</v>
      </c>
      <c r="D233" s="235">
        <v>3</v>
      </c>
      <c r="E233" s="235">
        <v>7</v>
      </c>
      <c r="F233" s="235">
        <v>0</v>
      </c>
      <c r="G233" s="24">
        <v>15</v>
      </c>
      <c r="I233" s="236">
        <v>231</v>
      </c>
      <c r="J233" s="121">
        <v>0</v>
      </c>
      <c r="K233" s="121">
        <v>0</v>
      </c>
      <c r="L233" s="121">
        <v>0</v>
      </c>
      <c r="M233" s="121">
        <v>5</v>
      </c>
      <c r="N233" s="122">
        <v>5</v>
      </c>
      <c r="P233" s="236">
        <v>231</v>
      </c>
      <c r="Q233" s="32">
        <v>6</v>
      </c>
      <c r="R233" s="32">
        <v>0</v>
      </c>
      <c r="S233" s="32">
        <v>0</v>
      </c>
      <c r="T233" s="32">
        <v>1</v>
      </c>
      <c r="U233" s="91">
        <f>SUM(Q233:T233)</f>
        <v>7</v>
      </c>
      <c r="AD233" s="236">
        <v>231</v>
      </c>
      <c r="AE233" s="121">
        <v>0</v>
      </c>
      <c r="AF233" s="121">
        <v>1</v>
      </c>
      <c r="AG233" s="121">
        <v>6</v>
      </c>
      <c r="AH233" s="121">
        <v>4</v>
      </c>
      <c r="AI233" s="122">
        <v>11</v>
      </c>
      <c r="AK233" s="236">
        <v>231</v>
      </c>
      <c r="AL233" s="100">
        <v>3</v>
      </c>
      <c r="AM233" s="100">
        <v>3</v>
      </c>
      <c r="AN233" s="100">
        <v>1</v>
      </c>
      <c r="AO233" s="100">
        <v>6</v>
      </c>
      <c r="AP233" s="101">
        <v>13</v>
      </c>
      <c r="AR233" s="236">
        <v>231</v>
      </c>
      <c r="AS233" s="121">
        <v>1</v>
      </c>
      <c r="AT233" s="121">
        <v>5</v>
      </c>
      <c r="AU233" s="121">
        <v>3</v>
      </c>
      <c r="AV233" s="121">
        <v>2</v>
      </c>
      <c r="AW233" s="122">
        <v>11</v>
      </c>
      <c r="AY233" s="236">
        <v>231</v>
      </c>
      <c r="AZ233" s="236">
        <v>7</v>
      </c>
      <c r="BA233" s="236">
        <v>5</v>
      </c>
      <c r="BB233" s="236">
        <v>0</v>
      </c>
      <c r="BC233" s="236">
        <v>5</v>
      </c>
      <c r="BD233" s="91">
        <v>17</v>
      </c>
      <c r="BF233" s="236">
        <v>231</v>
      </c>
      <c r="BG233" s="236">
        <v>3</v>
      </c>
      <c r="BH233" s="236">
        <v>3</v>
      </c>
      <c r="BI233" s="236">
        <v>4</v>
      </c>
      <c r="BJ233" s="236">
        <v>0</v>
      </c>
      <c r="BK233" s="91">
        <v>10</v>
      </c>
      <c r="BM233" s="236">
        <v>231</v>
      </c>
      <c r="BN233" s="4">
        <v>4</v>
      </c>
      <c r="BO233" s="4">
        <v>0</v>
      </c>
      <c r="BP233" s="4">
        <v>0</v>
      </c>
      <c r="BQ233" s="4">
        <v>0</v>
      </c>
      <c r="BR233" s="5">
        <v>4</v>
      </c>
    </row>
    <row r="234" spans="1:70">
      <c r="A234" s="234"/>
      <c r="B234" s="235">
        <v>232</v>
      </c>
      <c r="C234" s="235">
        <v>7</v>
      </c>
      <c r="D234" s="235"/>
      <c r="E234" s="235">
        <v>8</v>
      </c>
      <c r="F234" s="235"/>
      <c r="G234" s="24">
        <v>15</v>
      </c>
      <c r="I234" s="236">
        <v>232</v>
      </c>
      <c r="J234" s="121">
        <v>0</v>
      </c>
      <c r="K234" s="121">
        <v>2</v>
      </c>
      <c r="L234" s="121">
        <v>0</v>
      </c>
      <c r="M234" s="121">
        <v>3</v>
      </c>
      <c r="N234" s="122">
        <v>5</v>
      </c>
      <c r="P234" s="236">
        <v>232</v>
      </c>
      <c r="Q234" s="121">
        <v>6</v>
      </c>
      <c r="R234" s="121">
        <v>0</v>
      </c>
      <c r="S234" s="121">
        <v>0</v>
      </c>
      <c r="T234" s="121">
        <v>1</v>
      </c>
      <c r="U234" s="122">
        <v>7</v>
      </c>
      <c r="AD234" s="236">
        <v>232</v>
      </c>
      <c r="AE234" s="236">
        <v>1</v>
      </c>
      <c r="AF234" s="236">
        <v>0</v>
      </c>
      <c r="AG234" s="236">
        <v>7</v>
      </c>
      <c r="AH234" s="236">
        <v>3</v>
      </c>
      <c r="AI234" s="91">
        <v>11</v>
      </c>
      <c r="AK234" s="236">
        <v>232</v>
      </c>
      <c r="AL234" s="236">
        <v>1</v>
      </c>
      <c r="AM234" s="236">
        <v>4</v>
      </c>
      <c r="AN234" s="236">
        <v>2</v>
      </c>
      <c r="AO234" s="236">
        <v>6</v>
      </c>
      <c r="AP234" s="91">
        <v>13</v>
      </c>
      <c r="AR234" s="236">
        <v>232</v>
      </c>
      <c r="AS234" s="121">
        <v>5</v>
      </c>
      <c r="AT234" s="121">
        <v>6</v>
      </c>
      <c r="AU234" s="121">
        <v>0</v>
      </c>
      <c r="AV234" s="121">
        <v>0</v>
      </c>
      <c r="AW234" s="122">
        <v>11</v>
      </c>
      <c r="AY234" s="236">
        <v>232</v>
      </c>
      <c r="AZ234" s="240">
        <v>9</v>
      </c>
      <c r="BA234" s="240">
        <v>5</v>
      </c>
      <c r="BB234" s="240">
        <v>0</v>
      </c>
      <c r="BC234" s="240">
        <v>3</v>
      </c>
      <c r="BD234" s="163">
        <v>17</v>
      </c>
      <c r="BF234" s="236">
        <v>232</v>
      </c>
      <c r="BG234" s="236">
        <v>3</v>
      </c>
      <c r="BH234" s="236">
        <v>6</v>
      </c>
      <c r="BI234" s="236">
        <v>0</v>
      </c>
      <c r="BJ234" s="236">
        <v>1</v>
      </c>
      <c r="BK234" s="91">
        <v>10</v>
      </c>
      <c r="BM234" s="236">
        <v>232</v>
      </c>
      <c r="BN234" s="4">
        <v>0</v>
      </c>
      <c r="BO234" s="4">
        <v>4</v>
      </c>
      <c r="BP234" s="4">
        <v>0</v>
      </c>
      <c r="BQ234" s="4">
        <v>0</v>
      </c>
      <c r="BR234" s="5">
        <v>4</v>
      </c>
    </row>
    <row r="235" spans="1:70">
      <c r="A235" s="234"/>
      <c r="B235" s="235">
        <v>233</v>
      </c>
      <c r="C235" s="235">
        <v>5</v>
      </c>
      <c r="D235" s="235">
        <v>6</v>
      </c>
      <c r="E235" s="235"/>
      <c r="F235" s="235">
        <v>3</v>
      </c>
      <c r="G235" s="24">
        <v>14</v>
      </c>
      <c r="I235" s="236">
        <v>233</v>
      </c>
      <c r="J235" s="121">
        <v>2</v>
      </c>
      <c r="K235" s="121">
        <v>0</v>
      </c>
      <c r="L235" s="121">
        <v>0</v>
      </c>
      <c r="M235" s="121">
        <v>2</v>
      </c>
      <c r="N235" s="122">
        <v>4</v>
      </c>
      <c r="P235" s="236">
        <v>233</v>
      </c>
      <c r="Q235" s="4">
        <v>4</v>
      </c>
      <c r="R235" s="4">
        <v>0</v>
      </c>
      <c r="S235" s="4">
        <v>1</v>
      </c>
      <c r="T235" s="4">
        <v>1.5</v>
      </c>
      <c r="U235" s="5">
        <v>6.5</v>
      </c>
      <c r="AD235" s="236">
        <v>233</v>
      </c>
      <c r="AE235" s="238">
        <v>2</v>
      </c>
      <c r="AF235" s="238">
        <v>0</v>
      </c>
      <c r="AG235" s="238">
        <v>8</v>
      </c>
      <c r="AH235" s="238">
        <v>1</v>
      </c>
      <c r="AI235" s="162">
        <v>11</v>
      </c>
      <c r="AK235" s="236">
        <v>233</v>
      </c>
      <c r="AL235" s="236">
        <v>9</v>
      </c>
      <c r="AM235" s="236">
        <v>2</v>
      </c>
      <c r="AN235" s="236">
        <v>0</v>
      </c>
      <c r="AO235" s="236">
        <v>2</v>
      </c>
      <c r="AP235" s="91">
        <v>13</v>
      </c>
      <c r="AR235" s="236">
        <v>233</v>
      </c>
      <c r="AS235" s="121">
        <v>0</v>
      </c>
      <c r="AT235" s="121">
        <v>5</v>
      </c>
      <c r="AU235" s="121">
        <v>2</v>
      </c>
      <c r="AV235" s="121">
        <v>4</v>
      </c>
      <c r="AW235" s="122">
        <v>11</v>
      </c>
      <c r="AY235" s="236">
        <v>233</v>
      </c>
      <c r="AZ235" s="240">
        <v>2</v>
      </c>
      <c r="BA235" s="240">
        <v>5</v>
      </c>
      <c r="BB235" s="240">
        <v>2</v>
      </c>
      <c r="BC235" s="240">
        <v>8</v>
      </c>
      <c r="BD235" s="163">
        <v>17</v>
      </c>
      <c r="BF235" s="236">
        <v>233</v>
      </c>
      <c r="BG235" s="236">
        <v>0</v>
      </c>
      <c r="BH235" s="236">
        <v>7</v>
      </c>
      <c r="BI235" s="236">
        <v>1</v>
      </c>
      <c r="BJ235" s="236">
        <v>2</v>
      </c>
      <c r="BK235" s="91">
        <v>10</v>
      </c>
      <c r="BM235" s="236">
        <v>233</v>
      </c>
      <c r="BN235" s="236">
        <v>2.5</v>
      </c>
      <c r="BO235" s="236">
        <v>0.5</v>
      </c>
      <c r="BP235" s="236">
        <v>0</v>
      </c>
      <c r="BQ235" s="236">
        <v>1</v>
      </c>
      <c r="BR235" s="91">
        <f>SUM(BN235:BQ235)</f>
        <v>4</v>
      </c>
    </row>
    <row r="236" spans="1:70">
      <c r="A236" s="234"/>
      <c r="B236" s="235">
        <v>234</v>
      </c>
      <c r="C236" s="235">
        <v>8</v>
      </c>
      <c r="D236" s="235"/>
      <c r="E236" s="235"/>
      <c r="F236" s="235">
        <v>6</v>
      </c>
      <c r="G236" s="24">
        <v>14</v>
      </c>
      <c r="I236" s="236">
        <v>234</v>
      </c>
      <c r="J236" s="3">
        <v>1</v>
      </c>
      <c r="K236" s="3">
        <v>0</v>
      </c>
      <c r="L236" s="3">
        <v>0</v>
      </c>
      <c r="M236" s="3">
        <v>3</v>
      </c>
      <c r="N236" s="6">
        <f>J236+K236+L236+M236</f>
        <v>4</v>
      </c>
      <c r="P236" s="236">
        <v>234</v>
      </c>
      <c r="Q236" s="241">
        <v>5</v>
      </c>
      <c r="R236" s="241">
        <v>1.5</v>
      </c>
      <c r="S236" s="241">
        <v>0</v>
      </c>
      <c r="T236" s="241">
        <v>0</v>
      </c>
      <c r="U236" s="91">
        <f>SUM(Q236:T236)</f>
        <v>6.5</v>
      </c>
      <c r="AD236" s="236">
        <v>234</v>
      </c>
      <c r="AE236" s="241">
        <v>2</v>
      </c>
      <c r="AF236" s="241">
        <v>0</v>
      </c>
      <c r="AG236" s="241">
        <v>5</v>
      </c>
      <c r="AH236" s="241">
        <v>4</v>
      </c>
      <c r="AI236" s="157">
        <v>11</v>
      </c>
      <c r="AK236" s="236">
        <v>234</v>
      </c>
      <c r="AL236" s="238">
        <v>4</v>
      </c>
      <c r="AM236" s="238">
        <v>2</v>
      </c>
      <c r="AN236" s="238">
        <v>2</v>
      </c>
      <c r="AO236" s="238">
        <v>5</v>
      </c>
      <c r="AP236" s="162">
        <v>13</v>
      </c>
      <c r="AR236" s="236">
        <v>234</v>
      </c>
      <c r="AS236" s="236">
        <v>5</v>
      </c>
      <c r="AT236" s="236">
        <v>6</v>
      </c>
      <c r="AU236" s="236">
        <v>0</v>
      </c>
      <c r="AV236" s="236">
        <v>0</v>
      </c>
      <c r="AW236" s="91">
        <v>11</v>
      </c>
      <c r="AY236" s="236">
        <v>234</v>
      </c>
      <c r="AZ236" s="133">
        <v>7</v>
      </c>
      <c r="BA236" s="133">
        <v>5</v>
      </c>
      <c r="BB236" s="133">
        <v>5</v>
      </c>
      <c r="BC236" s="133">
        <v>0</v>
      </c>
      <c r="BD236" s="187">
        <f>SUM(AZ236:BC236)</f>
        <v>17</v>
      </c>
      <c r="BF236" s="236">
        <v>234</v>
      </c>
      <c r="BG236" s="236">
        <v>4</v>
      </c>
      <c r="BH236" s="236">
        <v>4</v>
      </c>
      <c r="BI236" s="236">
        <v>0</v>
      </c>
      <c r="BJ236" s="236">
        <v>2</v>
      </c>
      <c r="BK236" s="91">
        <v>10</v>
      </c>
      <c r="BM236" s="236">
        <v>234</v>
      </c>
      <c r="BN236" s="32">
        <v>2</v>
      </c>
      <c r="BO236" s="32">
        <v>2</v>
      </c>
      <c r="BP236" s="32">
        <v>0</v>
      </c>
      <c r="BQ236" s="32">
        <v>0</v>
      </c>
      <c r="BR236" s="91">
        <f>SUM(BN236:BQ236)</f>
        <v>4</v>
      </c>
    </row>
    <row r="237" spans="1:70">
      <c r="A237" s="234"/>
      <c r="B237" s="235">
        <v>235</v>
      </c>
      <c r="C237" s="235">
        <v>0</v>
      </c>
      <c r="D237" s="235">
        <v>5</v>
      </c>
      <c r="E237" s="235">
        <v>8</v>
      </c>
      <c r="F237" s="235">
        <v>1</v>
      </c>
      <c r="G237" s="24">
        <v>14</v>
      </c>
      <c r="I237" s="236">
        <v>235</v>
      </c>
      <c r="J237" s="4">
        <v>0</v>
      </c>
      <c r="K237" s="4">
        <v>0</v>
      </c>
      <c r="L237" s="4">
        <v>0</v>
      </c>
      <c r="M237" s="4">
        <v>3</v>
      </c>
      <c r="N237" s="5">
        <v>3</v>
      </c>
      <c r="P237" s="236">
        <v>235</v>
      </c>
      <c r="Q237" s="4">
        <v>6</v>
      </c>
      <c r="R237" s="4">
        <v>0</v>
      </c>
      <c r="S237" s="4">
        <v>0</v>
      </c>
      <c r="T237" s="4">
        <v>0</v>
      </c>
      <c r="U237" s="5">
        <v>6</v>
      </c>
      <c r="AD237" s="236">
        <v>235</v>
      </c>
      <c r="AE237" s="236">
        <v>0</v>
      </c>
      <c r="AF237" s="236">
        <v>0.5</v>
      </c>
      <c r="AG237" s="236">
        <v>0</v>
      </c>
      <c r="AH237" s="236">
        <v>10</v>
      </c>
      <c r="AI237" s="91">
        <v>10.5</v>
      </c>
      <c r="AK237" s="236">
        <v>235</v>
      </c>
      <c r="AL237" s="235">
        <v>2</v>
      </c>
      <c r="AM237" s="235">
        <v>4</v>
      </c>
      <c r="AN237" s="235">
        <v>0</v>
      </c>
      <c r="AO237" s="235">
        <v>7</v>
      </c>
      <c r="AP237" s="24">
        <v>13</v>
      </c>
      <c r="AR237" s="236">
        <v>235</v>
      </c>
      <c r="AS237" s="244">
        <v>1</v>
      </c>
      <c r="AT237" s="244">
        <v>5</v>
      </c>
      <c r="AU237" s="244">
        <v>3</v>
      </c>
      <c r="AV237" s="244">
        <v>2</v>
      </c>
      <c r="AW237" s="164">
        <v>11</v>
      </c>
      <c r="AY237" s="236">
        <v>235</v>
      </c>
      <c r="AZ237" s="142">
        <v>5.5</v>
      </c>
      <c r="BA237" s="142">
        <v>1.5</v>
      </c>
      <c r="BB237" s="142">
        <v>5</v>
      </c>
      <c r="BC237" s="142">
        <v>5</v>
      </c>
      <c r="BD237" s="166">
        <v>17</v>
      </c>
      <c r="BF237" s="236">
        <v>235</v>
      </c>
      <c r="BG237" s="236">
        <v>6.5</v>
      </c>
      <c r="BH237" s="236">
        <v>3</v>
      </c>
      <c r="BI237" s="236">
        <v>0</v>
      </c>
      <c r="BJ237" s="236">
        <v>0</v>
      </c>
      <c r="BK237" s="91">
        <v>9.5</v>
      </c>
      <c r="BM237" s="236">
        <v>235</v>
      </c>
      <c r="BN237" s="236">
        <v>3</v>
      </c>
      <c r="BO237" s="236">
        <v>1</v>
      </c>
      <c r="BP237" s="236">
        <v>0</v>
      </c>
      <c r="BQ237" s="236">
        <v>0</v>
      </c>
      <c r="BR237" s="91">
        <f>SUM(BN237:BQ237)</f>
        <v>4</v>
      </c>
    </row>
    <row r="238" spans="1:70">
      <c r="A238" s="234"/>
      <c r="B238" s="235">
        <v>236</v>
      </c>
      <c r="C238" s="235">
        <v>7</v>
      </c>
      <c r="D238" s="235">
        <v>4.5</v>
      </c>
      <c r="E238" s="235">
        <v>4</v>
      </c>
      <c r="F238" s="235">
        <v>1.5</v>
      </c>
      <c r="G238" s="24">
        <v>17</v>
      </c>
      <c r="I238" s="236">
        <v>236</v>
      </c>
      <c r="J238" s="239">
        <v>1</v>
      </c>
      <c r="K238" s="239">
        <v>0</v>
      </c>
      <c r="L238" s="239">
        <v>2</v>
      </c>
      <c r="M238" s="239">
        <v>0</v>
      </c>
      <c r="N238" s="91">
        <f>SUM(J238:M238)</f>
        <v>3</v>
      </c>
      <c r="P238" s="236">
        <v>236</v>
      </c>
      <c r="Q238" s="239">
        <v>6</v>
      </c>
      <c r="R238" s="239">
        <v>0</v>
      </c>
      <c r="S238" s="239">
        <v>0</v>
      </c>
      <c r="T238" s="239">
        <v>0</v>
      </c>
      <c r="U238" s="91">
        <f>SUM(Q238:T238)</f>
        <v>6</v>
      </c>
      <c r="AD238" s="236">
        <v>236</v>
      </c>
      <c r="AE238" s="4">
        <v>1</v>
      </c>
      <c r="AF238" s="4">
        <v>3</v>
      </c>
      <c r="AG238" s="4">
        <v>2</v>
      </c>
      <c r="AH238" s="4">
        <v>4</v>
      </c>
      <c r="AI238" s="5">
        <v>10</v>
      </c>
      <c r="AK238" s="236">
        <v>236</v>
      </c>
      <c r="AL238" s="100">
        <v>5</v>
      </c>
      <c r="AM238" s="100">
        <v>1</v>
      </c>
      <c r="AN238" s="100">
        <v>1</v>
      </c>
      <c r="AO238" s="100">
        <v>5.5</v>
      </c>
      <c r="AP238" s="101">
        <v>12.5</v>
      </c>
      <c r="AR238" s="236">
        <v>236</v>
      </c>
      <c r="AS238" s="244">
        <v>6</v>
      </c>
      <c r="AT238" s="244">
        <v>5</v>
      </c>
      <c r="AU238" s="244">
        <v>0</v>
      </c>
      <c r="AV238" s="244"/>
      <c r="AW238" s="164">
        <v>11</v>
      </c>
      <c r="AY238" s="236">
        <v>236</v>
      </c>
      <c r="AZ238" s="236">
        <v>5</v>
      </c>
      <c r="BA238" s="236">
        <v>5</v>
      </c>
      <c r="BB238" s="236">
        <v>1</v>
      </c>
      <c r="BC238" s="236">
        <v>6</v>
      </c>
      <c r="BD238" s="91">
        <f>SUM(AZ238:BC238)</f>
        <v>17</v>
      </c>
      <c r="BF238" s="236">
        <v>236</v>
      </c>
      <c r="BG238" s="236">
        <v>5.5</v>
      </c>
      <c r="BH238" s="236">
        <v>3</v>
      </c>
      <c r="BI238" s="236">
        <v>0</v>
      </c>
      <c r="BJ238" s="236">
        <v>1</v>
      </c>
      <c r="BK238" s="91">
        <f>SUM(BG238:BJ238)</f>
        <v>9.5</v>
      </c>
      <c r="BM238" s="236">
        <v>236</v>
      </c>
      <c r="BN238" s="236">
        <v>2.5</v>
      </c>
      <c r="BO238" s="236">
        <v>0.5</v>
      </c>
      <c r="BP238" s="236">
        <v>0</v>
      </c>
      <c r="BQ238" s="236">
        <v>1</v>
      </c>
      <c r="BR238" s="91">
        <f>SUM(BN238:BQ238)</f>
        <v>4</v>
      </c>
    </row>
    <row r="239" spans="1:70">
      <c r="A239" s="234"/>
      <c r="B239" s="235">
        <v>237</v>
      </c>
      <c r="C239" s="235">
        <v>2</v>
      </c>
      <c r="D239" s="235">
        <v>3</v>
      </c>
      <c r="E239" s="235">
        <v>7</v>
      </c>
      <c r="F239" s="235">
        <v>3</v>
      </c>
      <c r="G239" s="24">
        <v>15</v>
      </c>
      <c r="I239" s="236">
        <v>237</v>
      </c>
      <c r="J239" s="236">
        <v>0</v>
      </c>
      <c r="K239" s="236">
        <v>3</v>
      </c>
      <c r="L239" s="236">
        <v>0</v>
      </c>
      <c r="M239" s="236">
        <v>0</v>
      </c>
      <c r="N239" s="91">
        <v>3</v>
      </c>
      <c r="P239" s="236">
        <v>237</v>
      </c>
      <c r="Q239" s="237">
        <v>2</v>
      </c>
      <c r="R239" s="237">
        <v>0</v>
      </c>
      <c r="S239" s="237">
        <v>0</v>
      </c>
      <c r="T239" s="237">
        <v>4</v>
      </c>
      <c r="U239" s="99">
        <v>6</v>
      </c>
      <c r="AD239" s="236">
        <v>237</v>
      </c>
      <c r="AE239" s="242">
        <v>0</v>
      </c>
      <c r="AF239" s="242">
        <v>0</v>
      </c>
      <c r="AG239" s="242">
        <v>5</v>
      </c>
      <c r="AH239" s="242">
        <v>5</v>
      </c>
      <c r="AI239" s="91">
        <f>SUM(AE239:AH239)</f>
        <v>10</v>
      </c>
      <c r="AK239" s="236">
        <v>237</v>
      </c>
      <c r="AL239" s="236">
        <v>4.5</v>
      </c>
      <c r="AM239" s="236">
        <v>3</v>
      </c>
      <c r="AN239" s="236">
        <v>0</v>
      </c>
      <c r="AO239" s="236">
        <v>5</v>
      </c>
      <c r="AP239" s="91">
        <v>12.5</v>
      </c>
      <c r="AR239" s="236">
        <v>237</v>
      </c>
      <c r="AS239" s="244">
        <v>1</v>
      </c>
      <c r="AT239" s="244">
        <v>5</v>
      </c>
      <c r="AU239" s="244">
        <v>3</v>
      </c>
      <c r="AV239" s="244">
        <v>2</v>
      </c>
      <c r="AW239" s="164">
        <v>11</v>
      </c>
      <c r="AY239" s="236">
        <v>237</v>
      </c>
      <c r="AZ239" s="235">
        <v>7</v>
      </c>
      <c r="BA239" s="235">
        <v>3</v>
      </c>
      <c r="BB239" s="235">
        <v>0</v>
      </c>
      <c r="BC239" s="235">
        <v>7</v>
      </c>
      <c r="BD239" s="24">
        <f>SUM(AZ239:BC239)</f>
        <v>17</v>
      </c>
      <c r="BF239" s="236">
        <v>237</v>
      </c>
      <c r="BG239" s="4">
        <v>2</v>
      </c>
      <c r="BH239" s="4">
        <v>5</v>
      </c>
      <c r="BI239" s="4">
        <v>1</v>
      </c>
      <c r="BJ239" s="4">
        <v>1</v>
      </c>
      <c r="BK239" s="5">
        <v>9</v>
      </c>
      <c r="BM239" s="236">
        <v>237</v>
      </c>
      <c r="BN239" s="236">
        <v>0</v>
      </c>
      <c r="BO239" s="236">
        <v>4</v>
      </c>
      <c r="BP239" s="236">
        <v>0</v>
      </c>
      <c r="BQ239" s="236">
        <v>0</v>
      </c>
      <c r="BR239" s="91">
        <f>SUM(BN239:BQ239)</f>
        <v>4</v>
      </c>
    </row>
    <row r="240" spans="1:70">
      <c r="A240" s="234"/>
      <c r="B240" s="235">
        <v>238</v>
      </c>
      <c r="C240" s="235">
        <v>0</v>
      </c>
      <c r="D240" s="235">
        <v>4</v>
      </c>
      <c r="E240" s="235">
        <v>10</v>
      </c>
      <c r="F240" s="235">
        <v>1</v>
      </c>
      <c r="G240" s="24">
        <v>15</v>
      </c>
      <c r="I240" s="236">
        <v>238</v>
      </c>
      <c r="J240" s="121">
        <v>1</v>
      </c>
      <c r="K240" s="121">
        <v>0</v>
      </c>
      <c r="L240" s="121">
        <v>1</v>
      </c>
      <c r="M240" s="121">
        <v>0.5</v>
      </c>
      <c r="N240" s="122">
        <v>2.5</v>
      </c>
      <c r="P240" s="236">
        <v>238</v>
      </c>
      <c r="Q240" s="237">
        <v>5</v>
      </c>
      <c r="R240" s="237">
        <v>1</v>
      </c>
      <c r="S240" s="237">
        <v>0</v>
      </c>
      <c r="T240" s="237">
        <v>0</v>
      </c>
      <c r="U240" s="99">
        <v>6</v>
      </c>
      <c r="AD240" s="236">
        <v>238</v>
      </c>
      <c r="AE240" s="236">
        <v>1</v>
      </c>
      <c r="AF240" s="236">
        <v>1</v>
      </c>
      <c r="AG240" s="236">
        <v>4</v>
      </c>
      <c r="AH240" s="236">
        <v>4</v>
      </c>
      <c r="AI240" s="91">
        <v>10</v>
      </c>
      <c r="AK240" s="236">
        <v>238</v>
      </c>
      <c r="AL240" s="4">
        <v>4</v>
      </c>
      <c r="AM240" s="4">
        <v>1</v>
      </c>
      <c r="AN240" s="4">
        <v>0</v>
      </c>
      <c r="AO240" s="4">
        <v>7</v>
      </c>
      <c r="AP240" s="5">
        <v>12</v>
      </c>
      <c r="AR240" s="236">
        <v>238</v>
      </c>
      <c r="AS240" s="241">
        <v>0</v>
      </c>
      <c r="AT240" s="241">
        <v>4</v>
      </c>
      <c r="AU240" s="241">
        <v>6</v>
      </c>
      <c r="AV240" s="241">
        <v>1</v>
      </c>
      <c r="AW240" s="157">
        <v>11</v>
      </c>
      <c r="AY240" s="236">
        <v>238</v>
      </c>
      <c r="AZ240" s="235">
        <v>3</v>
      </c>
      <c r="BA240" s="235">
        <v>6</v>
      </c>
      <c r="BB240" s="235">
        <v>1</v>
      </c>
      <c r="BC240" s="235">
        <v>7</v>
      </c>
      <c r="BD240" s="24">
        <f>SUM(AZ240:BC240)</f>
        <v>17</v>
      </c>
      <c r="BF240" s="236">
        <v>238</v>
      </c>
      <c r="BG240" s="4">
        <v>2</v>
      </c>
      <c r="BH240" s="4">
        <v>5</v>
      </c>
      <c r="BI240" s="4">
        <v>0</v>
      </c>
      <c r="BJ240" s="4">
        <v>2</v>
      </c>
      <c r="BK240" s="5">
        <v>9</v>
      </c>
      <c r="BM240" s="236">
        <v>238</v>
      </c>
      <c r="BN240" s="148">
        <v>2</v>
      </c>
      <c r="BO240" s="148">
        <v>1</v>
      </c>
      <c r="BP240" s="148"/>
      <c r="BQ240" s="148">
        <v>1</v>
      </c>
      <c r="BR240" s="168">
        <v>4</v>
      </c>
    </row>
    <row r="241" spans="1:70">
      <c r="A241" s="234"/>
      <c r="B241" s="235">
        <v>239</v>
      </c>
      <c r="C241" s="235">
        <v>4</v>
      </c>
      <c r="D241" s="235">
        <v>0</v>
      </c>
      <c r="E241" s="235">
        <v>10</v>
      </c>
      <c r="F241" s="235">
        <v>0</v>
      </c>
      <c r="G241" s="24">
        <v>14</v>
      </c>
      <c r="I241" s="236">
        <v>239</v>
      </c>
      <c r="J241" s="4">
        <v>0</v>
      </c>
      <c r="K241" s="4">
        <v>0</v>
      </c>
      <c r="L241" s="4">
        <v>0</v>
      </c>
      <c r="M241" s="4">
        <v>1</v>
      </c>
      <c r="N241" s="5">
        <v>1</v>
      </c>
      <c r="P241" s="236">
        <v>239</v>
      </c>
      <c r="Q241" s="121">
        <v>5</v>
      </c>
      <c r="R241" s="121">
        <v>0</v>
      </c>
      <c r="S241" s="121">
        <v>0</v>
      </c>
      <c r="T241" s="121">
        <v>1</v>
      </c>
      <c r="U241" s="122">
        <v>6</v>
      </c>
      <c r="AD241" s="236">
        <v>239</v>
      </c>
      <c r="AE241" s="236">
        <v>1</v>
      </c>
      <c r="AF241" s="236">
        <v>0</v>
      </c>
      <c r="AG241" s="236">
        <v>7</v>
      </c>
      <c r="AH241" s="236">
        <v>2</v>
      </c>
      <c r="AI241" s="91">
        <v>10</v>
      </c>
      <c r="AK241" s="236">
        <v>239</v>
      </c>
      <c r="AL241" s="32">
        <v>7</v>
      </c>
      <c r="AM241" s="32">
        <v>2</v>
      </c>
      <c r="AN241" s="32">
        <v>0</v>
      </c>
      <c r="AO241" s="32">
        <v>3</v>
      </c>
      <c r="AP241" s="91">
        <f>SUM(AL241:AO241)</f>
        <v>12</v>
      </c>
      <c r="AR241" s="236">
        <v>239</v>
      </c>
      <c r="AS241" s="236">
        <v>4</v>
      </c>
      <c r="AT241" s="236">
        <v>3</v>
      </c>
      <c r="AU241" s="236">
        <v>2</v>
      </c>
      <c r="AV241" s="236">
        <v>2</v>
      </c>
      <c r="AW241" s="91">
        <f>SUM(AS241:AV241)</f>
        <v>11</v>
      </c>
      <c r="AY241" s="236">
        <v>239</v>
      </c>
      <c r="AZ241" s="142">
        <v>4.5</v>
      </c>
      <c r="BA241" s="142">
        <v>4.5</v>
      </c>
      <c r="BB241" s="142">
        <v>4.5</v>
      </c>
      <c r="BC241" s="142">
        <v>3</v>
      </c>
      <c r="BD241" s="166">
        <v>16.5</v>
      </c>
      <c r="BF241" s="236">
        <v>239</v>
      </c>
      <c r="BG241" s="236">
        <v>2</v>
      </c>
      <c r="BH241" s="236">
        <v>5</v>
      </c>
      <c r="BI241" s="236">
        <v>1</v>
      </c>
      <c r="BJ241" s="236">
        <v>1</v>
      </c>
      <c r="BK241" s="91">
        <v>9</v>
      </c>
      <c r="BM241" s="236">
        <v>239</v>
      </c>
      <c r="BN241" s="236">
        <v>4</v>
      </c>
      <c r="BO241" s="236">
        <v>0</v>
      </c>
      <c r="BP241" s="236">
        <v>0</v>
      </c>
      <c r="BQ241" s="236">
        <v>0</v>
      </c>
      <c r="BR241" s="91">
        <f>SUM(BN241:BQ241)</f>
        <v>4</v>
      </c>
    </row>
    <row r="242" spans="1:70">
      <c r="A242" s="234"/>
      <c r="B242" s="235">
        <v>240</v>
      </c>
      <c r="C242" s="235">
        <v>3</v>
      </c>
      <c r="D242" s="235">
        <v>1</v>
      </c>
      <c r="E242" s="235">
        <v>7</v>
      </c>
      <c r="F242" s="235">
        <v>3</v>
      </c>
      <c r="G242" s="24">
        <v>14</v>
      </c>
      <c r="I242" s="236">
        <v>240</v>
      </c>
      <c r="J242" s="236">
        <v>0</v>
      </c>
      <c r="K242" s="236">
        <v>0</v>
      </c>
      <c r="L242" s="236">
        <v>0</v>
      </c>
      <c r="M242" s="236">
        <v>1</v>
      </c>
      <c r="N242" s="91">
        <v>1</v>
      </c>
      <c r="P242" s="236">
        <v>240</v>
      </c>
      <c r="Q242" s="121">
        <v>5</v>
      </c>
      <c r="R242" s="121">
        <v>0</v>
      </c>
      <c r="S242" s="121">
        <v>0</v>
      </c>
      <c r="T242" s="121">
        <v>1</v>
      </c>
      <c r="U242" s="122">
        <v>6</v>
      </c>
      <c r="AD242" s="236">
        <v>240</v>
      </c>
      <c r="AE242" s="238"/>
      <c r="AF242" s="238">
        <v>1</v>
      </c>
      <c r="AG242" s="238">
        <v>4</v>
      </c>
      <c r="AH242" s="238">
        <v>5</v>
      </c>
      <c r="AI242" s="162">
        <v>10</v>
      </c>
      <c r="AK242" s="236">
        <v>240</v>
      </c>
      <c r="AL242" s="100">
        <v>5</v>
      </c>
      <c r="AM242" s="100">
        <v>2</v>
      </c>
      <c r="AN242" s="100">
        <v>0</v>
      </c>
      <c r="AO242" s="100">
        <v>5</v>
      </c>
      <c r="AP242" s="101">
        <v>12</v>
      </c>
      <c r="AR242" s="236">
        <v>240</v>
      </c>
      <c r="AS242" s="236">
        <v>0</v>
      </c>
      <c r="AT242" s="236">
        <v>0</v>
      </c>
      <c r="AU242" s="236">
        <v>8</v>
      </c>
      <c r="AV242" s="236">
        <v>2.5</v>
      </c>
      <c r="AW242" s="91">
        <v>10.5</v>
      </c>
      <c r="AY242" s="236">
        <v>240</v>
      </c>
      <c r="AZ242" s="4">
        <v>7</v>
      </c>
      <c r="BA242" s="4">
        <v>3</v>
      </c>
      <c r="BB242" s="4">
        <v>0</v>
      </c>
      <c r="BC242" s="4">
        <v>6</v>
      </c>
      <c r="BD242" s="5">
        <v>16</v>
      </c>
      <c r="BF242" s="236">
        <v>240</v>
      </c>
      <c r="BG242" s="236">
        <v>7</v>
      </c>
      <c r="BH242" s="236">
        <v>2</v>
      </c>
      <c r="BI242" s="236">
        <v>0</v>
      </c>
      <c r="BJ242" s="236">
        <v>0</v>
      </c>
      <c r="BK242" s="91">
        <v>9</v>
      </c>
      <c r="BM242" s="236">
        <v>240</v>
      </c>
      <c r="BN242" s="4">
        <v>2.5</v>
      </c>
      <c r="BO242" s="4">
        <v>0</v>
      </c>
      <c r="BP242" s="4">
        <v>0</v>
      </c>
      <c r="BQ242" s="4">
        <v>1</v>
      </c>
      <c r="BR242" s="5">
        <v>3.5</v>
      </c>
    </row>
    <row r="243" spans="1:70">
      <c r="A243" s="234"/>
      <c r="B243" s="235">
        <v>241</v>
      </c>
      <c r="C243" s="235">
        <v>2</v>
      </c>
      <c r="D243" s="235">
        <v>1</v>
      </c>
      <c r="E243" s="235">
        <v>8</v>
      </c>
      <c r="F243" s="235">
        <v>3</v>
      </c>
      <c r="G243" s="24">
        <v>14</v>
      </c>
      <c r="I243" s="236">
        <v>241</v>
      </c>
      <c r="J243" s="121">
        <v>0</v>
      </c>
      <c r="K243" s="121">
        <v>0</v>
      </c>
      <c r="L243" s="121">
        <v>0</v>
      </c>
      <c r="M243" s="121">
        <v>0</v>
      </c>
      <c r="N243" s="122">
        <v>0</v>
      </c>
      <c r="P243" s="236">
        <v>241</v>
      </c>
      <c r="Q243" s="126">
        <v>4</v>
      </c>
      <c r="R243" s="126">
        <v>0</v>
      </c>
      <c r="S243" s="126">
        <v>0</v>
      </c>
      <c r="T243" s="126">
        <v>2</v>
      </c>
      <c r="U243" s="124">
        <v>6</v>
      </c>
      <c r="AD243" s="236">
        <v>241</v>
      </c>
      <c r="AE243" s="238">
        <v>2</v>
      </c>
      <c r="AF243" s="238">
        <v>0</v>
      </c>
      <c r="AG243" s="238">
        <v>3</v>
      </c>
      <c r="AH243" s="238">
        <v>5</v>
      </c>
      <c r="AI243" s="162">
        <v>10</v>
      </c>
      <c r="AK243" s="236">
        <v>241</v>
      </c>
      <c r="AL243" s="236">
        <v>4</v>
      </c>
      <c r="AM243" s="236">
        <v>0</v>
      </c>
      <c r="AN243" s="236">
        <v>2</v>
      </c>
      <c r="AO243" s="236">
        <v>6</v>
      </c>
      <c r="AP243" s="91">
        <v>12</v>
      </c>
      <c r="AR243" s="236">
        <v>241</v>
      </c>
      <c r="AS243" s="4">
        <v>3</v>
      </c>
      <c r="AT243" s="4">
        <v>5</v>
      </c>
      <c r="AU243" s="4">
        <v>0</v>
      </c>
      <c r="AV243" s="4">
        <v>2</v>
      </c>
      <c r="AW243" s="5">
        <v>10</v>
      </c>
      <c r="AY243" s="236">
        <v>241</v>
      </c>
      <c r="AZ243" s="4">
        <v>6</v>
      </c>
      <c r="BA243" s="4">
        <v>5</v>
      </c>
      <c r="BB243" s="4">
        <v>1</v>
      </c>
      <c r="BC243" s="4">
        <v>4</v>
      </c>
      <c r="BD243" s="5">
        <v>16</v>
      </c>
      <c r="BF243" s="236">
        <v>241</v>
      </c>
      <c r="BG243" s="236">
        <v>6</v>
      </c>
      <c r="BH243" s="236">
        <v>0</v>
      </c>
      <c r="BI243" s="236">
        <v>0</v>
      </c>
      <c r="BJ243" s="236">
        <v>3</v>
      </c>
      <c r="BK243" s="91">
        <v>9</v>
      </c>
      <c r="BM243" s="236">
        <v>241</v>
      </c>
      <c r="BN243" s="4">
        <v>0</v>
      </c>
      <c r="BO243" s="4">
        <v>0.5</v>
      </c>
      <c r="BP243" s="4">
        <v>3</v>
      </c>
      <c r="BQ243" s="4">
        <v>0</v>
      </c>
      <c r="BR243" s="5">
        <v>3.5</v>
      </c>
    </row>
    <row r="244" spans="1:70">
      <c r="A244" s="234"/>
      <c r="B244" s="235">
        <v>242</v>
      </c>
      <c r="C244" s="235">
        <v>6</v>
      </c>
      <c r="D244" s="235">
        <v>3</v>
      </c>
      <c r="E244" s="235">
        <v>4</v>
      </c>
      <c r="F244" s="235">
        <v>1</v>
      </c>
      <c r="G244" s="24">
        <v>14</v>
      </c>
      <c r="I244" s="236">
        <v>242</v>
      </c>
      <c r="J244" s="3">
        <v>0</v>
      </c>
      <c r="K244" s="3">
        <v>0</v>
      </c>
      <c r="L244" s="3">
        <v>0</v>
      </c>
      <c r="M244" s="3">
        <v>0</v>
      </c>
      <c r="N244" s="6">
        <f>J244+K244+L244+M244</f>
        <v>0</v>
      </c>
      <c r="P244" s="236">
        <v>242</v>
      </c>
      <c r="Q244" s="126">
        <v>5</v>
      </c>
      <c r="R244" s="126">
        <v>0</v>
      </c>
      <c r="S244" s="126">
        <v>0</v>
      </c>
      <c r="T244" s="126">
        <v>1</v>
      </c>
      <c r="U244" s="124">
        <v>6</v>
      </c>
      <c r="AD244" s="236">
        <v>242</v>
      </c>
      <c r="AE244" s="4">
        <v>0</v>
      </c>
      <c r="AF244" s="4">
        <v>0.5</v>
      </c>
      <c r="AG244" s="4">
        <v>9</v>
      </c>
      <c r="AH244" s="4">
        <v>0</v>
      </c>
      <c r="AI244" s="5">
        <v>9.5</v>
      </c>
      <c r="AK244" s="236">
        <v>242</v>
      </c>
      <c r="AL244" s="236">
        <v>6.5</v>
      </c>
      <c r="AM244" s="236">
        <v>2</v>
      </c>
      <c r="AN244" s="236">
        <v>0</v>
      </c>
      <c r="AO244" s="236">
        <v>3.5</v>
      </c>
      <c r="AP244" s="91">
        <v>12</v>
      </c>
      <c r="AR244" s="236">
        <v>242</v>
      </c>
      <c r="AS244" s="32">
        <v>0</v>
      </c>
      <c r="AT244" s="32">
        <v>5</v>
      </c>
      <c r="AU244" s="32">
        <v>0</v>
      </c>
      <c r="AV244" s="32">
        <v>5</v>
      </c>
      <c r="AW244" s="91">
        <f>SUM(AS244:AV244)</f>
        <v>10</v>
      </c>
      <c r="AY244" s="236">
        <v>242</v>
      </c>
      <c r="AZ244" s="4">
        <v>6</v>
      </c>
      <c r="BA244" s="4">
        <v>5</v>
      </c>
      <c r="BB244" s="4">
        <v>0</v>
      </c>
      <c r="BC244" s="4">
        <v>5</v>
      </c>
      <c r="BD244" s="5">
        <v>16</v>
      </c>
      <c r="BF244" s="236">
        <v>242</v>
      </c>
      <c r="BG244" s="236">
        <v>0</v>
      </c>
      <c r="BH244" s="236">
        <v>7</v>
      </c>
      <c r="BI244" s="236">
        <v>0</v>
      </c>
      <c r="BJ244" s="236">
        <v>2</v>
      </c>
      <c r="BK244" s="91">
        <v>9</v>
      </c>
      <c r="BM244" s="236">
        <v>242</v>
      </c>
      <c r="BN244" s="236">
        <v>2.5</v>
      </c>
      <c r="BO244" s="236">
        <v>0</v>
      </c>
      <c r="BP244" s="236">
        <v>0</v>
      </c>
      <c r="BQ244" s="236">
        <v>1</v>
      </c>
      <c r="BR244" s="91">
        <f>SUM(BN244:BQ244)</f>
        <v>3.5</v>
      </c>
    </row>
    <row r="245" spans="1:70" ht="15.75" thickBot="1">
      <c r="A245" s="234"/>
      <c r="B245" s="235">
        <v>243</v>
      </c>
      <c r="C245" s="235">
        <v>2</v>
      </c>
      <c r="D245" s="235">
        <v>4</v>
      </c>
      <c r="E245" s="235">
        <v>6</v>
      </c>
      <c r="F245" s="235">
        <v>2</v>
      </c>
      <c r="G245" s="24">
        <v>14</v>
      </c>
      <c r="I245" s="236">
        <v>243</v>
      </c>
      <c r="J245" s="241">
        <v>0</v>
      </c>
      <c r="K245" s="241">
        <v>0</v>
      </c>
      <c r="L245" s="241">
        <v>0</v>
      </c>
      <c r="M245" s="241">
        <v>0</v>
      </c>
      <c r="N245" s="91">
        <f>SUM(J245:M245)</f>
        <v>0</v>
      </c>
      <c r="P245" s="236">
        <v>243</v>
      </c>
      <c r="Q245" s="126">
        <v>6</v>
      </c>
      <c r="R245" s="126">
        <v>0</v>
      </c>
      <c r="S245" s="126">
        <v>0</v>
      </c>
      <c r="T245" s="126">
        <v>0</v>
      </c>
      <c r="U245" s="125">
        <v>6</v>
      </c>
      <c r="AD245" s="236">
        <v>243</v>
      </c>
      <c r="AE245" s="236">
        <v>1</v>
      </c>
      <c r="AF245" s="236">
        <v>0</v>
      </c>
      <c r="AG245" s="236">
        <v>3.5</v>
      </c>
      <c r="AH245" s="236">
        <v>5</v>
      </c>
      <c r="AI245" s="91">
        <v>9.5</v>
      </c>
      <c r="AK245" s="236">
        <v>243</v>
      </c>
      <c r="AL245" s="236">
        <v>4</v>
      </c>
      <c r="AM245" s="236">
        <v>1</v>
      </c>
      <c r="AN245" s="236">
        <v>1</v>
      </c>
      <c r="AO245" s="236">
        <v>6</v>
      </c>
      <c r="AP245" s="91">
        <v>12</v>
      </c>
      <c r="AR245" s="236">
        <v>243</v>
      </c>
      <c r="AS245" s="236"/>
      <c r="AT245" s="32">
        <v>5</v>
      </c>
      <c r="AU245" s="32">
        <v>0</v>
      </c>
      <c r="AV245" s="32">
        <v>5</v>
      </c>
      <c r="AW245" s="91">
        <f>SUM(AS245:AV245)</f>
        <v>10</v>
      </c>
      <c r="AY245" s="236">
        <v>243</v>
      </c>
      <c r="AZ245" s="4">
        <v>7</v>
      </c>
      <c r="BA245" s="4">
        <v>6</v>
      </c>
      <c r="BB245" s="4">
        <v>3</v>
      </c>
      <c r="BC245" s="4">
        <v>0</v>
      </c>
      <c r="BD245" s="5">
        <v>16</v>
      </c>
      <c r="BF245" s="236">
        <v>243</v>
      </c>
      <c r="BG245" s="4">
        <v>4</v>
      </c>
      <c r="BH245" s="4">
        <v>3</v>
      </c>
      <c r="BI245" s="4">
        <v>0</v>
      </c>
      <c r="BJ245" s="4">
        <v>1</v>
      </c>
      <c r="BK245" s="5">
        <v>8</v>
      </c>
      <c r="BM245" s="236">
        <v>243</v>
      </c>
      <c r="BN245" s="149">
        <v>0</v>
      </c>
      <c r="BO245" s="149">
        <v>3.5</v>
      </c>
      <c r="BP245" s="150">
        <v>0</v>
      </c>
      <c r="BQ245" s="149">
        <v>0</v>
      </c>
      <c r="BR245" s="167">
        <v>3.5</v>
      </c>
    </row>
    <row r="246" spans="1:70">
      <c r="A246" s="234"/>
      <c r="B246" s="235">
        <v>244</v>
      </c>
      <c r="C246" s="235">
        <v>10</v>
      </c>
      <c r="D246" s="235">
        <v>4</v>
      </c>
      <c r="E246" s="235"/>
      <c r="F246" s="235"/>
      <c r="G246" s="24">
        <v>14</v>
      </c>
      <c r="I246" s="252" t="s">
        <v>16</v>
      </c>
      <c r="J246" s="252">
        <f>SUM(J3:J245)/247</f>
        <v>6.4686234817813766</v>
      </c>
      <c r="K246" s="252">
        <f t="shared" ref="K246:L246" si="18">SUM(K3:K245)/247</f>
        <v>6.3238866396761138</v>
      </c>
      <c r="L246" s="252">
        <f t="shared" si="18"/>
        <v>3.5566801619433197</v>
      </c>
      <c r="M246" s="252">
        <f>SUM(M3:M245)/247</f>
        <v>6.8016194331983808</v>
      </c>
      <c r="P246" s="236">
        <v>244</v>
      </c>
      <c r="Q246" s="241">
        <v>6</v>
      </c>
      <c r="R246" s="241">
        <v>0</v>
      </c>
      <c r="S246" s="241">
        <v>0</v>
      </c>
      <c r="T246" s="241">
        <v>0</v>
      </c>
      <c r="U246" s="91">
        <f>SUM(Q246:T246)</f>
        <v>6</v>
      </c>
      <c r="AD246" s="236">
        <v>244</v>
      </c>
      <c r="AE246" s="242">
        <v>5</v>
      </c>
      <c r="AF246" s="242">
        <v>1</v>
      </c>
      <c r="AG246" s="242">
        <v>3</v>
      </c>
      <c r="AH246" s="242">
        <v>0</v>
      </c>
      <c r="AI246" s="91">
        <f>SUM(AE246:AH246)</f>
        <v>9</v>
      </c>
      <c r="AK246" s="236">
        <v>244</v>
      </c>
      <c r="AL246" s="240">
        <v>4</v>
      </c>
      <c r="AM246" s="240">
        <v>2</v>
      </c>
      <c r="AN246" s="240">
        <v>1</v>
      </c>
      <c r="AO246" s="240">
        <v>5</v>
      </c>
      <c r="AP246" s="163">
        <v>12</v>
      </c>
      <c r="AR246" s="236">
        <v>244</v>
      </c>
      <c r="AS246" s="121">
        <v>1</v>
      </c>
      <c r="AT246" s="121">
        <v>5</v>
      </c>
      <c r="AU246" s="121">
        <v>0</v>
      </c>
      <c r="AV246" s="121">
        <v>4</v>
      </c>
      <c r="AW246" s="122">
        <v>10</v>
      </c>
      <c r="AY246" s="236">
        <v>244</v>
      </c>
      <c r="AZ246" s="32">
        <v>8</v>
      </c>
      <c r="BA246" s="32">
        <v>5.5</v>
      </c>
      <c r="BB246" s="32">
        <v>1.5</v>
      </c>
      <c r="BC246" s="32">
        <v>1</v>
      </c>
      <c r="BD246" s="91">
        <f>SUM(AZ246:BC246)</f>
        <v>16</v>
      </c>
      <c r="BF246" s="236">
        <v>244</v>
      </c>
      <c r="BG246" s="246">
        <v>5</v>
      </c>
      <c r="BH246" s="246">
        <v>2</v>
      </c>
      <c r="BI246" s="246">
        <v>0</v>
      </c>
      <c r="BJ246" s="246">
        <v>1</v>
      </c>
      <c r="BK246" s="102">
        <v>8</v>
      </c>
      <c r="BM246" s="236">
        <v>244</v>
      </c>
      <c r="BN246" s="236">
        <v>1</v>
      </c>
      <c r="BO246" s="236">
        <v>1</v>
      </c>
      <c r="BP246" s="236">
        <v>1</v>
      </c>
      <c r="BQ246" s="236">
        <v>0</v>
      </c>
      <c r="BR246" s="91">
        <f>SUM(BN246:BQ246)</f>
        <v>3</v>
      </c>
    </row>
    <row r="247" spans="1:70">
      <c r="A247" s="234"/>
      <c r="B247" s="235">
        <v>245</v>
      </c>
      <c r="C247" s="235">
        <v>5</v>
      </c>
      <c r="D247" s="235"/>
      <c r="E247" s="235"/>
      <c r="F247" s="235">
        <v>8</v>
      </c>
      <c r="G247" s="24">
        <v>13</v>
      </c>
      <c r="I247" s="253" t="s">
        <v>17</v>
      </c>
      <c r="J247" s="253">
        <f>J246*10</f>
        <v>64.686234817813769</v>
      </c>
      <c r="K247" s="253">
        <f t="shared" ref="K247:M247" si="19">K246*10</f>
        <v>63.238866396761139</v>
      </c>
      <c r="L247" s="253">
        <f t="shared" si="19"/>
        <v>35.5668016194332</v>
      </c>
      <c r="M247" s="253">
        <f t="shared" si="19"/>
        <v>68.016194331983812</v>
      </c>
      <c r="P247" s="236">
        <v>245</v>
      </c>
      <c r="Q247" s="4">
        <v>4</v>
      </c>
      <c r="R247" s="4">
        <v>0</v>
      </c>
      <c r="S247" s="4">
        <v>1</v>
      </c>
      <c r="T247" s="4">
        <v>0</v>
      </c>
      <c r="U247" s="5">
        <v>5</v>
      </c>
      <c r="AD247" s="236">
        <v>245</v>
      </c>
      <c r="AE247" s="242">
        <v>0</v>
      </c>
      <c r="AF247" s="242">
        <v>1</v>
      </c>
      <c r="AG247" s="242">
        <v>4</v>
      </c>
      <c r="AH247" s="242">
        <v>4</v>
      </c>
      <c r="AI247" s="91">
        <f>SUM(AE247:AH247)</f>
        <v>9</v>
      </c>
      <c r="AK247" s="236">
        <v>245</v>
      </c>
      <c r="AL247" s="235">
        <v>0</v>
      </c>
      <c r="AM247" s="235">
        <v>3</v>
      </c>
      <c r="AN247" s="235">
        <v>0</v>
      </c>
      <c r="AO247" s="235">
        <v>9</v>
      </c>
      <c r="AP247" s="24">
        <v>12</v>
      </c>
      <c r="AR247" s="236">
        <v>245</v>
      </c>
      <c r="AS247" s="121">
        <v>3</v>
      </c>
      <c r="AT247" s="121">
        <v>5</v>
      </c>
      <c r="AU247" s="121">
        <v>0</v>
      </c>
      <c r="AV247" s="121">
        <v>2</v>
      </c>
      <c r="AW247" s="122">
        <v>10</v>
      </c>
      <c r="AY247" s="236">
        <v>245</v>
      </c>
      <c r="AZ247" s="236">
        <v>2</v>
      </c>
      <c r="BA247" s="236">
        <v>7</v>
      </c>
      <c r="BB247" s="236">
        <v>4</v>
      </c>
      <c r="BC247" s="236">
        <v>3</v>
      </c>
      <c r="BD247" s="91">
        <v>16</v>
      </c>
      <c r="BF247" s="236">
        <v>245</v>
      </c>
      <c r="BG247" s="236">
        <v>1</v>
      </c>
      <c r="BH247" s="236">
        <v>3</v>
      </c>
      <c r="BI247" s="236">
        <v>2</v>
      </c>
      <c r="BJ247" s="236">
        <v>2</v>
      </c>
      <c r="BK247" s="91">
        <v>8</v>
      </c>
      <c r="BM247" s="236">
        <v>245</v>
      </c>
      <c r="BN247" s="32">
        <v>3</v>
      </c>
      <c r="BO247" s="32">
        <v>0</v>
      </c>
      <c r="BP247" s="32">
        <v>0</v>
      </c>
      <c r="BQ247" s="32">
        <v>0</v>
      </c>
      <c r="BR247" s="91">
        <f>SUM(BN247:BQ247)</f>
        <v>3</v>
      </c>
    </row>
    <row r="248" spans="1:70">
      <c r="A248" s="234"/>
      <c r="B248" s="235">
        <v>246</v>
      </c>
      <c r="C248" s="235">
        <v>1.5</v>
      </c>
      <c r="D248" s="235">
        <v>1</v>
      </c>
      <c r="E248" s="235">
        <v>10</v>
      </c>
      <c r="F248" s="235">
        <v>0.5</v>
      </c>
      <c r="G248" s="24">
        <v>13</v>
      </c>
      <c r="I248" s="253" t="s">
        <v>18</v>
      </c>
      <c r="J248" s="253">
        <f>100-J247</f>
        <v>35.313765182186231</v>
      </c>
      <c r="K248" s="253">
        <f t="shared" ref="K248:M248" si="20">100-K247</f>
        <v>36.761133603238861</v>
      </c>
      <c r="L248" s="253">
        <f t="shared" si="20"/>
        <v>64.433198380566807</v>
      </c>
      <c r="M248" s="253">
        <f t="shared" si="20"/>
        <v>31.983805668016188</v>
      </c>
      <c r="P248" s="236">
        <v>246</v>
      </c>
      <c r="Q248" s="239">
        <v>4</v>
      </c>
      <c r="R248" s="239">
        <v>0</v>
      </c>
      <c r="S248" s="239">
        <v>0</v>
      </c>
      <c r="T248" s="239">
        <v>1</v>
      </c>
      <c r="U248" s="91">
        <f>SUM(Q248:T248)</f>
        <v>5</v>
      </c>
      <c r="AD248" s="236">
        <v>246</v>
      </c>
      <c r="AE248" s="32">
        <v>2</v>
      </c>
      <c r="AF248" s="32">
        <v>0</v>
      </c>
      <c r="AG248" s="32">
        <v>4</v>
      </c>
      <c r="AH248" s="32">
        <v>3</v>
      </c>
      <c r="AI248" s="91">
        <f>SUM(AE248:AH248)</f>
        <v>9</v>
      </c>
      <c r="AK248" s="236">
        <v>246</v>
      </c>
      <c r="AL248" s="236">
        <v>6</v>
      </c>
      <c r="AM248" s="236">
        <v>3.5</v>
      </c>
      <c r="AN248" s="236">
        <v>0</v>
      </c>
      <c r="AO248" s="236">
        <v>2</v>
      </c>
      <c r="AP248" s="91">
        <v>11.5</v>
      </c>
      <c r="AR248" s="236">
        <v>246</v>
      </c>
      <c r="AS248" s="121">
        <v>7</v>
      </c>
      <c r="AT248" s="121">
        <v>3</v>
      </c>
      <c r="AU248" s="121">
        <v>0</v>
      </c>
      <c r="AV248" s="121">
        <v>0</v>
      </c>
      <c r="AW248" s="122">
        <v>10</v>
      </c>
      <c r="AY248" s="236">
        <v>246</v>
      </c>
      <c r="AZ248" s="240">
        <v>4</v>
      </c>
      <c r="BA248" s="240">
        <v>7</v>
      </c>
      <c r="BB248" s="240">
        <v>0</v>
      </c>
      <c r="BC248" s="240">
        <v>5</v>
      </c>
      <c r="BD248" s="163">
        <v>16</v>
      </c>
      <c r="BF248" s="236">
        <v>246</v>
      </c>
      <c r="BG248" s="4">
        <v>1</v>
      </c>
      <c r="BH248" s="4">
        <v>3</v>
      </c>
      <c r="BI248" s="4">
        <v>1</v>
      </c>
      <c r="BJ248" s="4">
        <v>2</v>
      </c>
      <c r="BK248" s="5">
        <v>7</v>
      </c>
      <c r="BM248" s="236">
        <v>246</v>
      </c>
      <c r="BN248" s="236">
        <v>0</v>
      </c>
      <c r="BO248" s="236">
        <v>3</v>
      </c>
      <c r="BP248" s="236">
        <v>0</v>
      </c>
      <c r="BQ248" s="236">
        <v>0</v>
      </c>
      <c r="BR248" s="91">
        <f>SUM(BN248:BQ248)</f>
        <v>3</v>
      </c>
    </row>
    <row r="249" spans="1:70">
      <c r="A249" s="234"/>
      <c r="B249" s="235">
        <v>247</v>
      </c>
      <c r="C249" s="235">
        <v>5</v>
      </c>
      <c r="D249" s="235"/>
      <c r="E249" s="235"/>
      <c r="F249" s="235">
        <v>8</v>
      </c>
      <c r="G249" s="24">
        <v>13</v>
      </c>
      <c r="I249" s="253" t="s">
        <v>22</v>
      </c>
      <c r="J249" s="253">
        <f>CORREL(J3:J245,N3:N245)</f>
        <v>0.81317325600077062</v>
      </c>
      <c r="K249" s="253">
        <f>CORREL(K3:K245,N3:N245)</f>
        <v>0.77381762646368912</v>
      </c>
      <c r="L249" s="253">
        <f>CORREL(L3:L245,N3:N245)</f>
        <v>0.73383005090636322</v>
      </c>
      <c r="M249" s="253">
        <f>CORREL(M3:M245,N3:N245)</f>
        <v>0.66974333430764432</v>
      </c>
      <c r="P249" s="236">
        <v>247</v>
      </c>
      <c r="Q249" s="239">
        <v>3</v>
      </c>
      <c r="R249" s="239">
        <v>0</v>
      </c>
      <c r="S249" s="239">
        <v>0</v>
      </c>
      <c r="T249" s="239">
        <v>2</v>
      </c>
      <c r="U249" s="91">
        <f>SUM(Q249:T249)</f>
        <v>5</v>
      </c>
      <c r="AD249" s="236">
        <v>247</v>
      </c>
      <c r="AE249" s="237">
        <v>1</v>
      </c>
      <c r="AF249" s="237">
        <v>0</v>
      </c>
      <c r="AG249" s="237">
        <v>7</v>
      </c>
      <c r="AH249" s="237">
        <v>1</v>
      </c>
      <c r="AI249" s="99">
        <v>9</v>
      </c>
      <c r="AK249" s="236">
        <v>247</v>
      </c>
      <c r="AL249" s="238">
        <v>3.5</v>
      </c>
      <c r="AM249" s="238">
        <v>1</v>
      </c>
      <c r="AN249" s="238">
        <v>2</v>
      </c>
      <c r="AO249" s="238">
        <v>5</v>
      </c>
      <c r="AP249" s="162">
        <v>11.5</v>
      </c>
      <c r="AR249" s="236">
        <v>247</v>
      </c>
      <c r="AS249" s="121">
        <v>2</v>
      </c>
      <c r="AT249" s="121">
        <v>6</v>
      </c>
      <c r="AU249" s="121">
        <v>0</v>
      </c>
      <c r="AV249" s="121">
        <v>2</v>
      </c>
      <c r="AW249" s="122">
        <v>10</v>
      </c>
      <c r="AY249" s="236">
        <v>247</v>
      </c>
      <c r="AZ249" s="133">
        <v>3</v>
      </c>
      <c r="BA249" s="133">
        <v>10</v>
      </c>
      <c r="BB249" s="133">
        <v>3</v>
      </c>
      <c r="BC249" s="133">
        <v>0</v>
      </c>
      <c r="BD249" s="187">
        <f>SUM(AZ249:BC249)</f>
        <v>16</v>
      </c>
      <c r="BF249" s="236">
        <v>247</v>
      </c>
      <c r="BG249" s="246">
        <v>3</v>
      </c>
      <c r="BH249" s="246">
        <v>1</v>
      </c>
      <c r="BI249" s="246">
        <v>0</v>
      </c>
      <c r="BJ249" s="246">
        <v>3</v>
      </c>
      <c r="BK249" s="102">
        <v>7</v>
      </c>
      <c r="BM249" s="236">
        <v>247</v>
      </c>
      <c r="BN249" s="149">
        <v>1.5</v>
      </c>
      <c r="BO249" s="149">
        <v>0.5</v>
      </c>
      <c r="BP249" s="150">
        <v>1</v>
      </c>
      <c r="BQ249" s="149">
        <v>0</v>
      </c>
      <c r="BR249" s="167">
        <v>3</v>
      </c>
    </row>
    <row r="250" spans="1:70">
      <c r="A250" s="234"/>
      <c r="B250" s="235">
        <v>248</v>
      </c>
      <c r="C250" s="235">
        <v>0</v>
      </c>
      <c r="D250" s="235">
        <v>5</v>
      </c>
      <c r="E250" s="235">
        <v>8</v>
      </c>
      <c r="F250" s="235">
        <v>0</v>
      </c>
      <c r="G250" s="24">
        <v>13</v>
      </c>
      <c r="P250" s="236">
        <v>248</v>
      </c>
      <c r="Q250" s="237">
        <v>5</v>
      </c>
      <c r="R250" s="237">
        <v>0</v>
      </c>
      <c r="S250" s="237">
        <v>0</v>
      </c>
      <c r="T250" s="237">
        <v>0</v>
      </c>
      <c r="U250" s="99">
        <v>5</v>
      </c>
      <c r="AD250" s="236">
        <v>248</v>
      </c>
      <c r="AE250" s="237">
        <v>0</v>
      </c>
      <c r="AF250" s="237">
        <v>0</v>
      </c>
      <c r="AG250" s="237">
        <v>3</v>
      </c>
      <c r="AH250" s="237">
        <v>6</v>
      </c>
      <c r="AI250" s="99">
        <v>9</v>
      </c>
      <c r="AK250" s="236">
        <v>248</v>
      </c>
      <c r="AL250" s="235">
        <v>0</v>
      </c>
      <c r="AM250" s="235">
        <v>2</v>
      </c>
      <c r="AN250" s="235">
        <v>4</v>
      </c>
      <c r="AO250" s="235">
        <v>5.5</v>
      </c>
      <c r="AP250" s="24">
        <v>11.5</v>
      </c>
      <c r="AR250" s="236">
        <v>248</v>
      </c>
      <c r="AS250" s="236">
        <v>6</v>
      </c>
      <c r="AT250" s="236">
        <v>0</v>
      </c>
      <c r="AU250" s="236">
        <v>4</v>
      </c>
      <c r="AV250" s="236">
        <v>0</v>
      </c>
      <c r="AW250" s="91">
        <v>10</v>
      </c>
      <c r="AY250" s="236">
        <v>248</v>
      </c>
      <c r="AZ250" s="236">
        <v>9</v>
      </c>
      <c r="BA250" s="236">
        <v>5</v>
      </c>
      <c r="BB250" s="236">
        <v>0</v>
      </c>
      <c r="BC250" s="236">
        <v>2</v>
      </c>
      <c r="BD250" s="91">
        <v>16</v>
      </c>
      <c r="BF250" s="236">
        <v>248</v>
      </c>
      <c r="BG250" s="236">
        <v>2</v>
      </c>
      <c r="BH250" s="236">
        <v>1</v>
      </c>
      <c r="BI250" s="236">
        <v>1</v>
      </c>
      <c r="BJ250" s="236">
        <v>3</v>
      </c>
      <c r="BK250" s="91">
        <v>7</v>
      </c>
      <c r="BM250" s="236">
        <v>248</v>
      </c>
      <c r="BN250" s="149">
        <v>2.5</v>
      </c>
      <c r="BO250" s="149">
        <v>0.5</v>
      </c>
      <c r="BP250" s="150">
        <v>0</v>
      </c>
      <c r="BQ250" s="149">
        <v>0</v>
      </c>
      <c r="BR250" s="167">
        <v>3</v>
      </c>
    </row>
    <row r="251" spans="1:70">
      <c r="A251" s="234"/>
      <c r="B251" s="235">
        <v>249</v>
      </c>
      <c r="C251" s="235">
        <v>4</v>
      </c>
      <c r="D251" s="235">
        <v>0</v>
      </c>
      <c r="E251" s="235">
        <v>8</v>
      </c>
      <c r="F251" s="235">
        <v>1</v>
      </c>
      <c r="G251" s="24">
        <v>13</v>
      </c>
      <c r="P251" s="236">
        <v>249</v>
      </c>
      <c r="Q251" s="126">
        <v>4</v>
      </c>
      <c r="R251" s="126">
        <v>0</v>
      </c>
      <c r="S251" s="126">
        <v>1</v>
      </c>
      <c r="T251" s="126">
        <v>0</v>
      </c>
      <c r="U251" s="124">
        <v>5</v>
      </c>
      <c r="AD251" s="236">
        <v>249</v>
      </c>
      <c r="AE251" s="121">
        <v>0</v>
      </c>
      <c r="AF251" s="121">
        <v>0</v>
      </c>
      <c r="AG251" s="121">
        <v>2</v>
      </c>
      <c r="AH251" s="121">
        <v>7</v>
      </c>
      <c r="AI251" s="122">
        <v>9</v>
      </c>
      <c r="AK251" s="236">
        <v>249</v>
      </c>
      <c r="AL251" s="4">
        <v>5</v>
      </c>
      <c r="AM251" s="4">
        <v>1</v>
      </c>
      <c r="AN251" s="4">
        <v>0</v>
      </c>
      <c r="AO251" s="4">
        <v>5</v>
      </c>
      <c r="AP251" s="5">
        <v>11</v>
      </c>
      <c r="AR251" s="236">
        <v>249</v>
      </c>
      <c r="AS251" s="236">
        <v>0</v>
      </c>
      <c r="AT251" s="236">
        <v>7</v>
      </c>
      <c r="AU251" s="236">
        <v>1</v>
      </c>
      <c r="AV251" s="236">
        <v>2</v>
      </c>
      <c r="AW251" s="91">
        <v>10</v>
      </c>
      <c r="AY251" s="236">
        <v>249</v>
      </c>
      <c r="AZ251" s="236">
        <v>7</v>
      </c>
      <c r="BA251" s="236">
        <v>6</v>
      </c>
      <c r="BB251" s="236">
        <v>2</v>
      </c>
      <c r="BC251" s="236">
        <v>1</v>
      </c>
      <c r="BD251" s="91">
        <v>16</v>
      </c>
      <c r="BF251" s="236">
        <v>249</v>
      </c>
      <c r="BG251" s="236">
        <v>0</v>
      </c>
      <c r="BH251" s="236">
        <v>4</v>
      </c>
      <c r="BI251" s="236">
        <v>3</v>
      </c>
      <c r="BJ251" s="236">
        <v>0</v>
      </c>
      <c r="BK251" s="91">
        <v>7</v>
      </c>
      <c r="BM251" s="236">
        <v>249</v>
      </c>
      <c r="BN251" s="236">
        <v>2</v>
      </c>
      <c r="BO251" s="236">
        <v>0.5</v>
      </c>
      <c r="BP251" s="236">
        <v>0</v>
      </c>
      <c r="BQ251" s="236">
        <v>0</v>
      </c>
      <c r="BR251" s="91">
        <f t="shared" ref="BR251:BR256" si="21">SUM(BN251:BQ251)</f>
        <v>2.5</v>
      </c>
    </row>
    <row r="252" spans="1:70">
      <c r="A252" s="234"/>
      <c r="B252" s="235">
        <v>250</v>
      </c>
      <c r="C252" s="235">
        <v>3</v>
      </c>
      <c r="D252" s="235">
        <v>0</v>
      </c>
      <c r="E252" s="235">
        <v>8</v>
      </c>
      <c r="F252" s="235">
        <v>2</v>
      </c>
      <c r="G252" s="24">
        <v>13</v>
      </c>
      <c r="P252" s="236">
        <v>250</v>
      </c>
      <c r="Q252" s="241">
        <v>5</v>
      </c>
      <c r="R252" s="241">
        <v>0</v>
      </c>
      <c r="S252" s="241">
        <v>0</v>
      </c>
      <c r="T252" s="241">
        <v>0</v>
      </c>
      <c r="U252" s="91">
        <f>SUM(Q252:T252)</f>
        <v>5</v>
      </c>
      <c r="AD252" s="236">
        <v>250</v>
      </c>
      <c r="AE252" s="236">
        <v>1</v>
      </c>
      <c r="AF252" s="236">
        <v>1</v>
      </c>
      <c r="AG252" s="236">
        <v>6</v>
      </c>
      <c r="AH252" s="236">
        <v>1</v>
      </c>
      <c r="AI252" s="91">
        <v>9</v>
      </c>
      <c r="AK252" s="236">
        <v>250</v>
      </c>
      <c r="AL252" s="242">
        <v>6</v>
      </c>
      <c r="AM252" s="242">
        <v>0</v>
      </c>
      <c r="AN252" s="242">
        <v>0</v>
      </c>
      <c r="AO252" s="242">
        <v>5</v>
      </c>
      <c r="AP252" s="91">
        <f>SUM(AL252:AO252)</f>
        <v>11</v>
      </c>
      <c r="AR252" s="236">
        <v>250</v>
      </c>
      <c r="AS252" s="244">
        <v>6</v>
      </c>
      <c r="AT252" s="244">
        <v>0</v>
      </c>
      <c r="AU252" s="244">
        <v>0</v>
      </c>
      <c r="AV252" s="244">
        <v>4</v>
      </c>
      <c r="AW252" s="164">
        <v>10</v>
      </c>
      <c r="AY252" s="236">
        <v>250</v>
      </c>
      <c r="AZ252" s="236">
        <v>5</v>
      </c>
      <c r="BA252" s="236">
        <v>7</v>
      </c>
      <c r="BB252" s="236">
        <v>1</v>
      </c>
      <c r="BC252" s="236">
        <v>3</v>
      </c>
      <c r="BD252" s="91">
        <v>16</v>
      </c>
      <c r="BF252" s="236">
        <v>250</v>
      </c>
      <c r="BG252" s="236">
        <v>0</v>
      </c>
      <c r="BH252" s="236">
        <v>6</v>
      </c>
      <c r="BI252" s="236">
        <v>0</v>
      </c>
      <c r="BJ252" s="236">
        <v>1</v>
      </c>
      <c r="BK252" s="91">
        <v>7</v>
      </c>
      <c r="BM252" s="236">
        <v>250</v>
      </c>
      <c r="BN252" s="236">
        <v>1.5</v>
      </c>
      <c r="BO252" s="236">
        <v>1</v>
      </c>
      <c r="BP252" s="236">
        <v>0</v>
      </c>
      <c r="BQ252" s="236">
        <v>0</v>
      </c>
      <c r="BR252" s="91">
        <f t="shared" si="21"/>
        <v>2.5</v>
      </c>
    </row>
    <row r="253" spans="1:70">
      <c r="A253" s="234"/>
      <c r="B253" s="235">
        <v>251</v>
      </c>
      <c r="C253" s="235">
        <v>3</v>
      </c>
      <c r="D253" s="235">
        <v>1</v>
      </c>
      <c r="E253" s="235">
        <v>9</v>
      </c>
      <c r="F253" s="235"/>
      <c r="G253" s="24">
        <v>13</v>
      </c>
      <c r="P253" s="236">
        <v>251</v>
      </c>
      <c r="Q253" s="32">
        <v>3</v>
      </c>
      <c r="R253" s="32">
        <v>0</v>
      </c>
      <c r="S253" s="32">
        <v>1</v>
      </c>
      <c r="T253" s="32">
        <v>0</v>
      </c>
      <c r="U253" s="91">
        <f>SUM(Q253:T253)</f>
        <v>4</v>
      </c>
      <c r="AD253" s="236">
        <v>251</v>
      </c>
      <c r="AE253" s="238">
        <v>0</v>
      </c>
      <c r="AF253" s="238"/>
      <c r="AG253" s="238">
        <v>7</v>
      </c>
      <c r="AH253" s="238">
        <v>2</v>
      </c>
      <c r="AI253" s="162">
        <v>9</v>
      </c>
      <c r="AK253" s="236">
        <v>251</v>
      </c>
      <c r="AL253" s="242">
        <v>3</v>
      </c>
      <c r="AM253" s="242">
        <v>2</v>
      </c>
      <c r="AN253" s="242">
        <v>1</v>
      </c>
      <c r="AO253" s="242">
        <v>5</v>
      </c>
      <c r="AP253" s="91">
        <f>SUM(AL253:AO253)</f>
        <v>11</v>
      </c>
      <c r="AR253" s="236">
        <v>251</v>
      </c>
      <c r="AS253" s="142">
        <v>0</v>
      </c>
      <c r="AT253" s="142">
        <v>4</v>
      </c>
      <c r="AU253" s="142">
        <v>6</v>
      </c>
      <c r="AV253" s="142">
        <v>0</v>
      </c>
      <c r="AW253" s="166">
        <v>10</v>
      </c>
      <c r="AY253" s="236">
        <v>251</v>
      </c>
      <c r="AZ253" s="4">
        <v>5</v>
      </c>
      <c r="BA253" s="4">
        <v>5</v>
      </c>
      <c r="BB253" s="4">
        <v>2</v>
      </c>
      <c r="BC253" s="4">
        <v>3</v>
      </c>
      <c r="BD253" s="5">
        <v>15</v>
      </c>
      <c r="BF253" s="236">
        <v>251</v>
      </c>
      <c r="BG253" s="236">
        <v>2</v>
      </c>
      <c r="BH253" s="236">
        <v>3.5</v>
      </c>
      <c r="BI253" s="236">
        <v>0</v>
      </c>
      <c r="BJ253" s="236">
        <v>1</v>
      </c>
      <c r="BK253" s="91">
        <v>6.5</v>
      </c>
      <c r="BM253" s="236">
        <v>251</v>
      </c>
      <c r="BN253" s="236">
        <v>0</v>
      </c>
      <c r="BO253" s="236">
        <v>1</v>
      </c>
      <c r="BP253" s="236">
        <v>0</v>
      </c>
      <c r="BQ253" s="236">
        <v>1.5</v>
      </c>
      <c r="BR253" s="91">
        <f t="shared" si="21"/>
        <v>2.5</v>
      </c>
    </row>
    <row r="254" spans="1:70">
      <c r="A254" s="234"/>
      <c r="B254" s="235">
        <v>252</v>
      </c>
      <c r="C254" s="235">
        <v>8</v>
      </c>
      <c r="D254" s="235">
        <v>2</v>
      </c>
      <c r="E254" s="235">
        <v>2</v>
      </c>
      <c r="F254" s="235">
        <v>0</v>
      </c>
      <c r="G254" s="24">
        <v>12</v>
      </c>
      <c r="P254" s="236">
        <v>252</v>
      </c>
      <c r="Q254" s="32">
        <v>4</v>
      </c>
      <c r="R254" s="32">
        <v>0</v>
      </c>
      <c r="S254" s="32">
        <v>0</v>
      </c>
      <c r="T254" s="32">
        <v>0</v>
      </c>
      <c r="U254" s="91">
        <f>SUM(Q254:T254)</f>
        <v>4</v>
      </c>
      <c r="AD254" s="236">
        <v>252</v>
      </c>
      <c r="AE254" s="236">
        <v>0</v>
      </c>
      <c r="AF254" s="236">
        <v>0</v>
      </c>
      <c r="AG254" s="236">
        <v>5</v>
      </c>
      <c r="AH254" s="236">
        <v>4</v>
      </c>
      <c r="AI254" s="91">
        <f>SUM(AE254:AH254)</f>
        <v>9</v>
      </c>
      <c r="AK254" s="236">
        <v>252</v>
      </c>
      <c r="AL254" s="236">
        <v>2</v>
      </c>
      <c r="AM254" s="236">
        <v>4</v>
      </c>
      <c r="AN254" s="236">
        <v>1</v>
      </c>
      <c r="AO254" s="236">
        <v>4</v>
      </c>
      <c r="AP254" s="91">
        <v>11</v>
      </c>
      <c r="AR254" s="236">
        <v>252</v>
      </c>
      <c r="AS254" s="241">
        <v>6</v>
      </c>
      <c r="AT254" s="241">
        <v>4</v>
      </c>
      <c r="AU254" s="241">
        <v>0</v>
      </c>
      <c r="AV254" s="241">
        <v>0</v>
      </c>
      <c r="AW254" s="157">
        <v>10</v>
      </c>
      <c r="AY254" s="236">
        <v>252</v>
      </c>
      <c r="AZ254" s="4">
        <v>3</v>
      </c>
      <c r="BA254" s="4">
        <v>7</v>
      </c>
      <c r="BB254" s="4">
        <v>0</v>
      </c>
      <c r="BC254" s="4">
        <v>5</v>
      </c>
      <c r="BD254" s="5">
        <v>15</v>
      </c>
      <c r="BF254" s="236">
        <v>252</v>
      </c>
      <c r="BG254" s="236">
        <v>0</v>
      </c>
      <c r="BH254" s="236">
        <v>4</v>
      </c>
      <c r="BI254" s="236">
        <v>2</v>
      </c>
      <c r="BJ254" s="236">
        <v>0</v>
      </c>
      <c r="BK254" s="91">
        <f>SUM(BG254:BJ254)</f>
        <v>6</v>
      </c>
      <c r="BM254" s="236">
        <v>252</v>
      </c>
      <c r="BN254" s="236">
        <v>1</v>
      </c>
      <c r="BO254" s="236">
        <v>1</v>
      </c>
      <c r="BP254" s="236">
        <v>0</v>
      </c>
      <c r="BQ254" s="236">
        <v>0</v>
      </c>
      <c r="BR254" s="91">
        <f t="shared" si="21"/>
        <v>2</v>
      </c>
    </row>
    <row r="255" spans="1:70">
      <c r="A255" s="234"/>
      <c r="B255" s="235">
        <v>253</v>
      </c>
      <c r="C255" s="235">
        <v>8</v>
      </c>
      <c r="D255" s="235">
        <v>4</v>
      </c>
      <c r="E255" s="235"/>
      <c r="F255" s="235"/>
      <c r="G255" s="24">
        <v>12</v>
      </c>
      <c r="P255" s="236">
        <v>253</v>
      </c>
      <c r="Q255" s="126">
        <v>4</v>
      </c>
      <c r="R255" s="126">
        <v>0</v>
      </c>
      <c r="S255" s="126">
        <v>0</v>
      </c>
      <c r="T255" s="126">
        <v>0</v>
      </c>
      <c r="U255" s="124">
        <v>4</v>
      </c>
      <c r="AD255" s="236">
        <v>253</v>
      </c>
      <c r="AE255" s="237">
        <v>1</v>
      </c>
      <c r="AF255" s="237">
        <v>0.5</v>
      </c>
      <c r="AG255" s="237">
        <v>4</v>
      </c>
      <c r="AH255" s="237">
        <v>3</v>
      </c>
      <c r="AI255" s="99">
        <v>8.5</v>
      </c>
      <c r="AK255" s="236">
        <v>253</v>
      </c>
      <c r="AL255" s="236">
        <v>4.5</v>
      </c>
      <c r="AM255" s="236">
        <v>4</v>
      </c>
      <c r="AN255" s="236">
        <v>0</v>
      </c>
      <c r="AO255" s="236">
        <v>2.5</v>
      </c>
      <c r="AP255" s="91">
        <v>11</v>
      </c>
      <c r="AR255" s="236">
        <v>253</v>
      </c>
      <c r="AS255" s="236">
        <v>0</v>
      </c>
      <c r="AT255" s="236">
        <v>4</v>
      </c>
      <c r="AU255" s="236">
        <v>3</v>
      </c>
      <c r="AV255" s="236">
        <v>3</v>
      </c>
      <c r="AW255" s="91">
        <f>SUM(AS255:AV255)</f>
        <v>10</v>
      </c>
      <c r="AY255" s="236">
        <v>253</v>
      </c>
      <c r="AZ255" s="242">
        <v>5</v>
      </c>
      <c r="BA255" s="242">
        <v>5</v>
      </c>
      <c r="BB255" s="242">
        <v>4</v>
      </c>
      <c r="BC255" s="242">
        <v>1</v>
      </c>
      <c r="BD255" s="91">
        <f>SUM(AZ255:BC255)</f>
        <v>15</v>
      </c>
      <c r="BF255" s="236">
        <v>253</v>
      </c>
      <c r="BG255" s="32">
        <v>3</v>
      </c>
      <c r="BH255" s="32">
        <v>1</v>
      </c>
      <c r="BI255" s="32">
        <v>1</v>
      </c>
      <c r="BJ255" s="32">
        <v>1</v>
      </c>
      <c r="BK255" s="91">
        <f>SUM(BG255:BJ255)</f>
        <v>6</v>
      </c>
      <c r="BM255" s="236">
        <v>253</v>
      </c>
      <c r="BN255" s="236">
        <v>1</v>
      </c>
      <c r="BO255" s="236">
        <v>0</v>
      </c>
      <c r="BP255" s="236">
        <v>0</v>
      </c>
      <c r="BQ255" s="236">
        <v>1</v>
      </c>
      <c r="BR255" s="91">
        <f t="shared" si="21"/>
        <v>2</v>
      </c>
    </row>
    <row r="256" spans="1:70">
      <c r="A256" s="234"/>
      <c r="B256" s="235">
        <v>254</v>
      </c>
      <c r="C256" s="235">
        <v>3</v>
      </c>
      <c r="D256" s="235">
        <v>4</v>
      </c>
      <c r="E256" s="235">
        <v>0</v>
      </c>
      <c r="F256" s="235">
        <v>5</v>
      </c>
      <c r="G256" s="24">
        <v>12</v>
      </c>
      <c r="P256" s="236">
        <v>254</v>
      </c>
      <c r="Q256" s="126">
        <v>4</v>
      </c>
      <c r="R256" s="126">
        <v>0</v>
      </c>
      <c r="S256" s="126">
        <v>0</v>
      </c>
      <c r="T256" s="126">
        <v>0</v>
      </c>
      <c r="U256" s="124">
        <v>4</v>
      </c>
      <c r="AD256" s="236">
        <v>254</v>
      </c>
      <c r="AE256" s="4">
        <v>0</v>
      </c>
      <c r="AF256" s="4">
        <v>0</v>
      </c>
      <c r="AG256" s="4">
        <v>4</v>
      </c>
      <c r="AH256" s="4">
        <v>4</v>
      </c>
      <c r="AI256" s="5">
        <v>8</v>
      </c>
      <c r="AK256" s="236">
        <v>254</v>
      </c>
      <c r="AL256" s="236">
        <v>7</v>
      </c>
      <c r="AM256" s="236">
        <v>4</v>
      </c>
      <c r="AN256" s="236">
        <v>0</v>
      </c>
      <c r="AO256" s="236">
        <v>0</v>
      </c>
      <c r="AP256" s="91">
        <v>11</v>
      </c>
      <c r="AR256" s="236">
        <v>254</v>
      </c>
      <c r="AS256" s="236">
        <v>0</v>
      </c>
      <c r="AT256" s="236">
        <v>5</v>
      </c>
      <c r="AU256" s="236">
        <v>3</v>
      </c>
      <c r="AV256" s="236">
        <v>2</v>
      </c>
      <c r="AW256" s="91">
        <f>SUM(AS256:AV256)</f>
        <v>10</v>
      </c>
      <c r="AY256" s="236">
        <v>254</v>
      </c>
      <c r="AZ256" s="242">
        <v>7</v>
      </c>
      <c r="BA256" s="242">
        <v>7</v>
      </c>
      <c r="BB256" s="242">
        <v>0</v>
      </c>
      <c r="BC256" s="242">
        <v>1</v>
      </c>
      <c r="BD256" s="91">
        <f>SUM(AZ256:BC256)</f>
        <v>15</v>
      </c>
      <c r="BF256" s="236">
        <v>254</v>
      </c>
      <c r="BG256" s="246">
        <v>4</v>
      </c>
      <c r="BH256" s="246">
        <v>2</v>
      </c>
      <c r="BI256" s="246">
        <v>0</v>
      </c>
      <c r="BJ256" s="246">
        <v>0</v>
      </c>
      <c r="BK256" s="102">
        <v>6</v>
      </c>
      <c r="BM256" s="236">
        <v>254</v>
      </c>
      <c r="BN256" s="236">
        <v>0</v>
      </c>
      <c r="BO256" s="236">
        <v>2</v>
      </c>
      <c r="BP256" s="236">
        <v>0</v>
      </c>
      <c r="BQ256" s="236">
        <v>0</v>
      </c>
      <c r="BR256" s="91">
        <f t="shared" si="21"/>
        <v>2</v>
      </c>
    </row>
    <row r="257" spans="1:70">
      <c r="A257" s="234"/>
      <c r="B257" s="235">
        <v>255</v>
      </c>
      <c r="C257" s="235">
        <v>3</v>
      </c>
      <c r="D257" s="235"/>
      <c r="E257" s="235">
        <v>8</v>
      </c>
      <c r="F257" s="235"/>
      <c r="G257" s="24">
        <v>11</v>
      </c>
      <c r="P257" s="236">
        <v>255</v>
      </c>
      <c r="Q257" s="126">
        <v>4</v>
      </c>
      <c r="R257" s="126">
        <v>0</v>
      </c>
      <c r="S257" s="126">
        <v>0</v>
      </c>
      <c r="T257" s="126">
        <v>0</v>
      </c>
      <c r="U257" s="125">
        <v>4</v>
      </c>
      <c r="AD257" s="236">
        <v>255</v>
      </c>
      <c r="AE257" s="4">
        <v>0</v>
      </c>
      <c r="AF257" s="4">
        <v>0</v>
      </c>
      <c r="AG257" s="4">
        <v>0</v>
      </c>
      <c r="AH257" s="4">
        <v>8</v>
      </c>
      <c r="AI257" s="5">
        <v>8</v>
      </c>
      <c r="AK257" s="236">
        <v>255</v>
      </c>
      <c r="AL257" s="238">
        <v>5</v>
      </c>
      <c r="AM257" s="238">
        <v>1</v>
      </c>
      <c r="AN257" s="238">
        <v>4</v>
      </c>
      <c r="AO257" s="238">
        <v>1</v>
      </c>
      <c r="AP257" s="162">
        <v>11</v>
      </c>
      <c r="AR257" s="236">
        <v>255</v>
      </c>
      <c r="AS257" s="236">
        <v>0</v>
      </c>
      <c r="AT257" s="236">
        <v>7</v>
      </c>
      <c r="AU257" s="236">
        <v>1</v>
      </c>
      <c r="AV257" s="236">
        <v>2</v>
      </c>
      <c r="AW257" s="91">
        <f>SUM(AS257:AV257)</f>
        <v>10</v>
      </c>
      <c r="AY257" s="236">
        <v>255</v>
      </c>
      <c r="AZ257" s="236">
        <v>3</v>
      </c>
      <c r="BA257" s="236">
        <v>6</v>
      </c>
      <c r="BB257" s="236">
        <v>3</v>
      </c>
      <c r="BC257" s="236">
        <v>3</v>
      </c>
      <c r="BD257" s="91">
        <v>15</v>
      </c>
      <c r="BF257" s="236">
        <v>255</v>
      </c>
      <c r="BG257" s="246">
        <v>3</v>
      </c>
      <c r="BH257" s="246">
        <v>2</v>
      </c>
      <c r="BI257" s="246">
        <v>0</v>
      </c>
      <c r="BJ257" s="246">
        <v>1</v>
      </c>
      <c r="BK257" s="102">
        <v>6</v>
      </c>
      <c r="BM257" s="236">
        <v>255</v>
      </c>
      <c r="BN257" s="244">
        <v>0</v>
      </c>
      <c r="BO257" s="244">
        <v>2</v>
      </c>
      <c r="BP257" s="244">
        <v>0</v>
      </c>
      <c r="BQ257" s="244">
        <v>0</v>
      </c>
      <c r="BR257" s="164">
        <v>2</v>
      </c>
    </row>
    <row r="258" spans="1:70">
      <c r="A258" s="234"/>
      <c r="B258" s="235">
        <v>256</v>
      </c>
      <c r="C258" s="235">
        <v>1</v>
      </c>
      <c r="D258" s="235">
        <v>1</v>
      </c>
      <c r="E258" s="235">
        <v>8</v>
      </c>
      <c r="F258" s="235">
        <v>1</v>
      </c>
      <c r="G258" s="24">
        <v>11</v>
      </c>
      <c r="P258" s="236">
        <v>256</v>
      </c>
      <c r="Q258" s="241">
        <v>3</v>
      </c>
      <c r="R258" s="241">
        <v>0</v>
      </c>
      <c r="S258" s="241">
        <v>0</v>
      </c>
      <c r="T258" s="241">
        <v>1</v>
      </c>
      <c r="U258" s="157">
        <v>4</v>
      </c>
      <c r="AD258" s="236">
        <v>256</v>
      </c>
      <c r="AE258" s="4">
        <v>0</v>
      </c>
      <c r="AF258" s="4">
        <v>3</v>
      </c>
      <c r="AG258" s="4">
        <v>3</v>
      </c>
      <c r="AH258" s="4">
        <v>2</v>
      </c>
      <c r="AI258" s="5">
        <v>8</v>
      </c>
      <c r="AK258" s="236">
        <v>256</v>
      </c>
      <c r="AL258" s="235">
        <v>1</v>
      </c>
      <c r="AM258" s="235">
        <v>2</v>
      </c>
      <c r="AN258" s="235">
        <v>1</v>
      </c>
      <c r="AO258" s="235">
        <v>7</v>
      </c>
      <c r="AP258" s="24">
        <v>11</v>
      </c>
      <c r="AR258" s="236">
        <v>256</v>
      </c>
      <c r="AS258" s="236">
        <v>6</v>
      </c>
      <c r="AT258" s="236">
        <v>3</v>
      </c>
      <c r="AU258" s="236">
        <v>0</v>
      </c>
      <c r="AV258" s="236">
        <v>1</v>
      </c>
      <c r="AW258" s="91">
        <f>SUM(AS258:AV258)</f>
        <v>10</v>
      </c>
      <c r="AY258" s="236">
        <v>256</v>
      </c>
      <c r="AZ258" s="236">
        <v>7</v>
      </c>
      <c r="BA258" s="236">
        <v>6</v>
      </c>
      <c r="BB258" s="236">
        <v>2</v>
      </c>
      <c r="BC258" s="236">
        <v>0</v>
      </c>
      <c r="BD258" s="91">
        <v>15</v>
      </c>
      <c r="BF258" s="236">
        <v>256</v>
      </c>
      <c r="BG258" s="246">
        <v>0</v>
      </c>
      <c r="BH258" s="246">
        <v>5</v>
      </c>
      <c r="BI258" s="246">
        <v>0</v>
      </c>
      <c r="BJ258" s="246">
        <v>1</v>
      </c>
      <c r="BK258" s="102">
        <v>6</v>
      </c>
      <c r="BM258" s="236">
        <v>256</v>
      </c>
      <c r="BN258" s="244">
        <v>1</v>
      </c>
      <c r="BO258" s="244">
        <v>0</v>
      </c>
      <c r="BP258" s="244">
        <v>0</v>
      </c>
      <c r="BQ258" s="244">
        <v>1</v>
      </c>
      <c r="BR258" s="164">
        <v>2</v>
      </c>
    </row>
    <row r="259" spans="1:70">
      <c r="A259" s="234"/>
      <c r="B259" s="235">
        <v>257</v>
      </c>
      <c r="C259" s="235">
        <v>5</v>
      </c>
      <c r="D259" s="235"/>
      <c r="E259" s="235">
        <v>6</v>
      </c>
      <c r="F259" s="235"/>
      <c r="G259" s="24">
        <v>11</v>
      </c>
      <c r="P259" s="236">
        <v>257</v>
      </c>
      <c r="Q259" s="126">
        <v>3.5</v>
      </c>
      <c r="R259" s="126">
        <v>0</v>
      </c>
      <c r="S259" s="126">
        <v>0</v>
      </c>
      <c r="T259" s="126">
        <v>0</v>
      </c>
      <c r="U259" s="124">
        <v>3.5</v>
      </c>
      <c r="AD259" s="236">
        <v>257</v>
      </c>
      <c r="AE259" s="121">
        <v>1</v>
      </c>
      <c r="AF259" s="121">
        <v>1</v>
      </c>
      <c r="AG259" s="121">
        <v>2</v>
      </c>
      <c r="AH259" s="121">
        <v>4</v>
      </c>
      <c r="AI259" s="122">
        <v>8</v>
      </c>
      <c r="AK259" s="236">
        <v>257</v>
      </c>
      <c r="AL259" s="236">
        <v>1</v>
      </c>
      <c r="AM259" s="236">
        <v>3</v>
      </c>
      <c r="AN259" s="236">
        <v>0</v>
      </c>
      <c r="AO259" s="236">
        <v>6.5</v>
      </c>
      <c r="AP259" s="91">
        <v>10.5</v>
      </c>
      <c r="AR259" s="236">
        <v>257</v>
      </c>
      <c r="AS259" s="242">
        <v>0</v>
      </c>
      <c r="AT259" s="242">
        <v>6</v>
      </c>
      <c r="AU259" s="242">
        <v>2</v>
      </c>
      <c r="AV259" s="242">
        <v>1.5</v>
      </c>
      <c r="AW259" s="91">
        <f>SUM(AS259:AV259)</f>
        <v>9.5</v>
      </c>
      <c r="AY259" s="236">
        <v>257</v>
      </c>
      <c r="AZ259" s="236">
        <v>4</v>
      </c>
      <c r="BA259" s="236">
        <v>3</v>
      </c>
      <c r="BB259" s="236">
        <v>3</v>
      </c>
      <c r="BC259" s="236">
        <v>5</v>
      </c>
      <c r="BD259" s="91">
        <v>15</v>
      </c>
      <c r="BF259" s="236">
        <v>257</v>
      </c>
      <c r="BG259" s="236">
        <v>0</v>
      </c>
      <c r="BH259" s="236">
        <v>5</v>
      </c>
      <c r="BI259" s="236">
        <v>0</v>
      </c>
      <c r="BJ259" s="236">
        <v>1</v>
      </c>
      <c r="BK259" s="91">
        <v>6</v>
      </c>
      <c r="BM259" s="236">
        <v>257</v>
      </c>
      <c r="BN259" s="236">
        <v>0</v>
      </c>
      <c r="BO259" s="236">
        <v>1</v>
      </c>
      <c r="BP259" s="236">
        <v>0</v>
      </c>
      <c r="BQ259" s="236">
        <v>0</v>
      </c>
      <c r="BR259" s="91">
        <f>SUM(BN259:BQ259)</f>
        <v>1</v>
      </c>
    </row>
    <row r="260" spans="1:70">
      <c r="A260" s="234"/>
      <c r="B260" s="235">
        <v>258</v>
      </c>
      <c r="C260" s="235">
        <v>0</v>
      </c>
      <c r="D260" s="235">
        <v>0</v>
      </c>
      <c r="E260" s="235">
        <v>8</v>
      </c>
      <c r="F260" s="235">
        <v>3</v>
      </c>
      <c r="G260" s="24">
        <v>11</v>
      </c>
      <c r="P260" s="236">
        <v>258</v>
      </c>
      <c r="Q260" s="126">
        <v>2.5</v>
      </c>
      <c r="R260" s="126">
        <v>0</v>
      </c>
      <c r="S260" s="126">
        <v>0</v>
      </c>
      <c r="T260" s="126">
        <v>1</v>
      </c>
      <c r="U260" s="124">
        <v>3.5</v>
      </c>
      <c r="AD260" s="236">
        <v>258</v>
      </c>
      <c r="AE260" s="236">
        <v>1</v>
      </c>
      <c r="AF260" s="236">
        <v>0.5</v>
      </c>
      <c r="AG260" s="236">
        <v>2.5</v>
      </c>
      <c r="AH260" s="236">
        <v>4</v>
      </c>
      <c r="AI260" s="91">
        <v>8</v>
      </c>
      <c r="AK260" s="236">
        <v>258</v>
      </c>
      <c r="AL260" s="235">
        <v>1</v>
      </c>
      <c r="AM260" s="235">
        <v>1.5</v>
      </c>
      <c r="AN260" s="235">
        <v>0</v>
      </c>
      <c r="AO260" s="235">
        <v>8</v>
      </c>
      <c r="AP260" s="24">
        <v>10.5</v>
      </c>
      <c r="AR260" s="236">
        <v>258</v>
      </c>
      <c r="AS260" s="4">
        <v>0</v>
      </c>
      <c r="AT260" s="4">
        <v>4</v>
      </c>
      <c r="AU260" s="4">
        <v>2</v>
      </c>
      <c r="AV260" s="4">
        <v>3</v>
      </c>
      <c r="AW260" s="5">
        <v>9</v>
      </c>
      <c r="AY260" s="236">
        <v>258</v>
      </c>
      <c r="AZ260" s="133">
        <v>5</v>
      </c>
      <c r="BA260" s="133">
        <v>7</v>
      </c>
      <c r="BB260" s="133">
        <v>0</v>
      </c>
      <c r="BC260" s="133">
        <v>3</v>
      </c>
      <c r="BD260" s="187">
        <f>SUM(AZ260:BC260)</f>
        <v>15</v>
      </c>
      <c r="BF260" s="236">
        <v>258</v>
      </c>
      <c r="BG260" s="238">
        <v>2</v>
      </c>
      <c r="BH260" s="238">
        <v>3</v>
      </c>
      <c r="BI260" s="238"/>
      <c r="BJ260" s="238">
        <v>1</v>
      </c>
      <c r="BK260" s="162">
        <v>6</v>
      </c>
      <c r="BM260" s="236">
        <v>258</v>
      </c>
      <c r="BN260" s="236">
        <v>1</v>
      </c>
      <c r="BO260" s="236">
        <v>0</v>
      </c>
      <c r="BP260" s="236">
        <v>0</v>
      </c>
      <c r="BQ260" s="236">
        <v>0</v>
      </c>
      <c r="BR260" s="91">
        <f>SUM(BN260:BQ260)</f>
        <v>1</v>
      </c>
    </row>
    <row r="261" spans="1:70">
      <c r="A261" s="234"/>
      <c r="B261" s="235">
        <v>259</v>
      </c>
      <c r="C261" s="235">
        <v>2</v>
      </c>
      <c r="D261" s="235">
        <v>2</v>
      </c>
      <c r="E261" s="235">
        <v>7</v>
      </c>
      <c r="F261" s="235">
        <v>0</v>
      </c>
      <c r="G261" s="24">
        <v>11</v>
      </c>
      <c r="P261" s="236">
        <v>259</v>
      </c>
      <c r="Q261" s="241">
        <v>3</v>
      </c>
      <c r="R261" s="241">
        <v>0</v>
      </c>
      <c r="S261" s="241">
        <v>0</v>
      </c>
      <c r="T261" s="241">
        <v>0</v>
      </c>
      <c r="U261" s="91">
        <f>SUM(Q261:T261)</f>
        <v>3</v>
      </c>
      <c r="AD261" s="236">
        <v>259</v>
      </c>
      <c r="AE261" s="236">
        <v>1</v>
      </c>
      <c r="AF261" s="236">
        <v>2</v>
      </c>
      <c r="AG261" s="236">
        <v>0</v>
      </c>
      <c r="AH261" s="236">
        <v>5</v>
      </c>
      <c r="AI261" s="91">
        <v>8</v>
      </c>
      <c r="AK261" s="236">
        <v>259</v>
      </c>
      <c r="AL261" s="242">
        <v>5</v>
      </c>
      <c r="AM261" s="242">
        <v>4</v>
      </c>
      <c r="AN261" s="242">
        <v>1</v>
      </c>
      <c r="AO261" s="242">
        <v>0</v>
      </c>
      <c r="AP261" s="91">
        <f>SUM(AL261:AO261)</f>
        <v>10</v>
      </c>
      <c r="AR261" s="236">
        <v>259</v>
      </c>
      <c r="AS261" s="4">
        <v>0</v>
      </c>
      <c r="AT261" s="4">
        <v>4</v>
      </c>
      <c r="AU261" s="4">
        <v>1</v>
      </c>
      <c r="AV261" s="4">
        <v>4</v>
      </c>
      <c r="AW261" s="5">
        <v>9</v>
      </c>
      <c r="AY261" s="236">
        <v>259</v>
      </c>
      <c r="AZ261" s="133">
        <v>5</v>
      </c>
      <c r="BA261" s="133">
        <v>7</v>
      </c>
      <c r="BB261" s="133">
        <v>3</v>
      </c>
      <c r="BC261" s="133">
        <v>0</v>
      </c>
      <c r="BD261" s="187">
        <f>SUM(AZ261:BC261)</f>
        <v>15</v>
      </c>
      <c r="BF261" s="236">
        <v>259</v>
      </c>
      <c r="BG261" s="236">
        <v>3</v>
      </c>
      <c r="BH261" s="236">
        <v>1</v>
      </c>
      <c r="BI261" s="236">
        <v>0</v>
      </c>
      <c r="BJ261" s="236">
        <v>2</v>
      </c>
      <c r="BK261" s="91">
        <v>6</v>
      </c>
      <c r="BM261" s="236">
        <v>259</v>
      </c>
      <c r="BN261" s="236">
        <v>0</v>
      </c>
      <c r="BO261" s="236">
        <v>0</v>
      </c>
      <c r="BP261" s="236">
        <v>0</v>
      </c>
      <c r="BQ261" s="236">
        <v>0</v>
      </c>
      <c r="BR261" s="91">
        <f>SUM(BN261:BQ261)</f>
        <v>0</v>
      </c>
    </row>
    <row r="262" spans="1:70" ht="15.75" thickBot="1">
      <c r="A262" s="234"/>
      <c r="B262" s="235">
        <v>260</v>
      </c>
      <c r="C262" s="235">
        <v>4.5</v>
      </c>
      <c r="D262" s="235">
        <v>0</v>
      </c>
      <c r="E262" s="235">
        <v>5.5</v>
      </c>
      <c r="F262" s="235">
        <v>0</v>
      </c>
      <c r="G262" s="24">
        <v>10</v>
      </c>
      <c r="P262" s="236">
        <v>260</v>
      </c>
      <c r="Q262" s="241">
        <v>3</v>
      </c>
      <c r="R262" s="241">
        <v>0</v>
      </c>
      <c r="S262" s="241">
        <v>0</v>
      </c>
      <c r="T262" s="241">
        <v>0</v>
      </c>
      <c r="U262" s="157">
        <v>3</v>
      </c>
      <c r="AD262" s="236">
        <v>260</v>
      </c>
      <c r="AE262" s="236">
        <v>0</v>
      </c>
      <c r="AF262" s="236">
        <v>0</v>
      </c>
      <c r="AG262" s="236">
        <v>4</v>
      </c>
      <c r="AH262" s="236">
        <v>4</v>
      </c>
      <c r="AI262" s="91">
        <v>8</v>
      </c>
      <c r="AK262" s="236">
        <v>260</v>
      </c>
      <c r="AL262" s="32">
        <v>5</v>
      </c>
      <c r="AM262" s="32">
        <v>2</v>
      </c>
      <c r="AN262" s="32">
        <v>0</v>
      </c>
      <c r="AO262" s="32">
        <v>3</v>
      </c>
      <c r="AP262" s="91">
        <f>SUM(AL262:AO262)</f>
        <v>10</v>
      </c>
      <c r="AR262" s="236">
        <v>260</v>
      </c>
      <c r="AS262" s="4">
        <v>2</v>
      </c>
      <c r="AT262" s="4">
        <v>5</v>
      </c>
      <c r="AU262" s="4">
        <v>0</v>
      </c>
      <c r="AV262" s="4">
        <v>2</v>
      </c>
      <c r="AW262" s="5">
        <v>9</v>
      </c>
      <c r="AY262" s="236">
        <v>260</v>
      </c>
      <c r="AZ262" s="133">
        <v>5</v>
      </c>
      <c r="BA262" s="133">
        <v>7</v>
      </c>
      <c r="BB262" s="133">
        <v>3</v>
      </c>
      <c r="BC262" s="133">
        <v>0</v>
      </c>
      <c r="BD262" s="187">
        <f>SUM(AZ262:BC262)</f>
        <v>15</v>
      </c>
      <c r="BF262" s="236">
        <v>260</v>
      </c>
      <c r="BG262" s="236">
        <v>1</v>
      </c>
      <c r="BH262" s="236">
        <v>1</v>
      </c>
      <c r="BI262" s="236">
        <v>3</v>
      </c>
      <c r="BJ262" s="236">
        <v>0</v>
      </c>
      <c r="BK262" s="91">
        <f>SUM(BG262:BJ262)</f>
        <v>5</v>
      </c>
      <c r="BM262" s="236">
        <v>260</v>
      </c>
      <c r="BN262" s="236">
        <v>0</v>
      </c>
      <c r="BO262" s="236">
        <v>0</v>
      </c>
      <c r="BP262" s="236">
        <v>0</v>
      </c>
      <c r="BQ262" s="236">
        <v>0</v>
      </c>
      <c r="BR262" s="91">
        <f>SUM(BN262:BQ262)</f>
        <v>0</v>
      </c>
    </row>
    <row r="263" spans="1:70">
      <c r="A263" s="234"/>
      <c r="B263" s="235">
        <v>261</v>
      </c>
      <c r="C263" s="235">
        <v>3</v>
      </c>
      <c r="D263" s="235">
        <v>2</v>
      </c>
      <c r="E263" s="235">
        <v>5</v>
      </c>
      <c r="F263" s="235">
        <v>0</v>
      </c>
      <c r="G263" s="24">
        <v>10</v>
      </c>
      <c r="P263" s="236">
        <v>261</v>
      </c>
      <c r="Q263" s="239">
        <v>2</v>
      </c>
      <c r="R263" s="239">
        <v>0</v>
      </c>
      <c r="S263" s="239">
        <v>0</v>
      </c>
      <c r="T263" s="239">
        <v>0</v>
      </c>
      <c r="U263" s="91">
        <f>SUM(Q263:T263)</f>
        <v>2</v>
      </c>
      <c r="AD263" s="236">
        <v>261</v>
      </c>
      <c r="AE263" s="241">
        <v>0</v>
      </c>
      <c r="AF263" s="241">
        <v>0</v>
      </c>
      <c r="AG263" s="241">
        <v>6</v>
      </c>
      <c r="AH263" s="241">
        <v>2</v>
      </c>
      <c r="AI263" s="157">
        <v>8</v>
      </c>
      <c r="AK263" s="236">
        <v>261</v>
      </c>
      <c r="AL263" s="238">
        <v>3</v>
      </c>
      <c r="AM263" s="238">
        <v>2</v>
      </c>
      <c r="AN263" s="238"/>
      <c r="AO263" s="238">
        <v>5</v>
      </c>
      <c r="AP263" s="162">
        <v>10</v>
      </c>
      <c r="AR263" s="236">
        <v>261</v>
      </c>
      <c r="AS263" s="4">
        <v>5</v>
      </c>
      <c r="AT263" s="4">
        <v>3</v>
      </c>
      <c r="AU263" s="4">
        <v>0</v>
      </c>
      <c r="AV263" s="4">
        <v>1</v>
      </c>
      <c r="AW263" s="5">
        <v>9</v>
      </c>
      <c r="AY263" s="236">
        <v>261</v>
      </c>
      <c r="AZ263" s="236">
        <v>6</v>
      </c>
      <c r="BA263" s="236">
        <v>5</v>
      </c>
      <c r="BB263" s="236">
        <v>1</v>
      </c>
      <c r="BC263" s="236">
        <v>3</v>
      </c>
      <c r="BD263" s="91">
        <v>15</v>
      </c>
      <c r="BF263" s="236">
        <v>261</v>
      </c>
      <c r="BG263" s="32">
        <v>2</v>
      </c>
      <c r="BH263" s="32">
        <v>1</v>
      </c>
      <c r="BI263" s="32">
        <v>1</v>
      </c>
      <c r="BJ263" s="32">
        <v>1</v>
      </c>
      <c r="BK263" s="91">
        <f>SUM(BG263:BJ263)</f>
        <v>5</v>
      </c>
      <c r="BM263" s="252" t="s">
        <v>16</v>
      </c>
      <c r="BN263" s="252">
        <f>SUM(BN3:BN262)/260</f>
        <v>4.75</v>
      </c>
      <c r="BO263" s="252">
        <f t="shared" ref="BO263:BQ263" si="22">SUM(BO3:BO262)/260</f>
        <v>4.5211538461538465</v>
      </c>
      <c r="BP263" s="252">
        <f t="shared" si="22"/>
        <v>2.5423076923076922</v>
      </c>
      <c r="BQ263" s="252">
        <f t="shared" si="22"/>
        <v>1.9153846153846155</v>
      </c>
    </row>
    <row r="264" spans="1:70">
      <c r="A264" s="234"/>
      <c r="B264" s="235">
        <v>262</v>
      </c>
      <c r="C264" s="235">
        <v>2</v>
      </c>
      <c r="D264" s="235">
        <v>0</v>
      </c>
      <c r="E264" s="235">
        <v>0</v>
      </c>
      <c r="F264" s="235">
        <v>7</v>
      </c>
      <c r="G264" s="24">
        <v>9</v>
      </c>
      <c r="P264" s="236">
        <v>262</v>
      </c>
      <c r="Q264" s="237">
        <v>1</v>
      </c>
      <c r="R264" s="237">
        <v>1</v>
      </c>
      <c r="S264" s="237">
        <v>0</v>
      </c>
      <c r="T264" s="237">
        <v>0</v>
      </c>
      <c r="U264" s="99">
        <v>2</v>
      </c>
      <c r="AD264" s="236">
        <v>262</v>
      </c>
      <c r="AE264" s="4">
        <v>0</v>
      </c>
      <c r="AF264" s="4">
        <v>2</v>
      </c>
      <c r="AG264" s="4">
        <v>3</v>
      </c>
      <c r="AH264" s="4">
        <v>2</v>
      </c>
      <c r="AI264" s="5">
        <v>7</v>
      </c>
      <c r="AK264" s="236">
        <v>262</v>
      </c>
      <c r="AL264" s="241">
        <v>2</v>
      </c>
      <c r="AM264" s="241">
        <v>2</v>
      </c>
      <c r="AN264" s="241">
        <v>1</v>
      </c>
      <c r="AO264" s="241">
        <v>5</v>
      </c>
      <c r="AP264" s="157">
        <v>10</v>
      </c>
      <c r="AR264" s="236">
        <v>262</v>
      </c>
      <c r="AS264" s="4">
        <v>3</v>
      </c>
      <c r="AT264" s="4">
        <v>4</v>
      </c>
      <c r="AU264" s="4">
        <v>0</v>
      </c>
      <c r="AV264" s="4">
        <v>2</v>
      </c>
      <c r="AW264" s="5">
        <v>9</v>
      </c>
      <c r="AY264" s="236">
        <v>262</v>
      </c>
      <c r="AZ264" s="236">
        <v>4</v>
      </c>
      <c r="BA264" s="236">
        <v>5</v>
      </c>
      <c r="BB264" s="236">
        <v>0</v>
      </c>
      <c r="BC264" s="236">
        <v>6</v>
      </c>
      <c r="BD264" s="91">
        <v>15</v>
      </c>
      <c r="BF264" s="236">
        <v>262</v>
      </c>
      <c r="BG264" s="236">
        <v>1</v>
      </c>
      <c r="BH264" s="236">
        <v>4</v>
      </c>
      <c r="BI264" s="236">
        <v>0</v>
      </c>
      <c r="BJ264" s="236">
        <v>0</v>
      </c>
      <c r="BK264" s="91">
        <v>5</v>
      </c>
      <c r="BM264" s="253" t="s">
        <v>17</v>
      </c>
      <c r="BN264" s="253">
        <f>BN263*10</f>
        <v>47.5</v>
      </c>
      <c r="BO264" s="253">
        <f t="shared" ref="BO264:BQ264" si="23">BO263*10</f>
        <v>45.211538461538467</v>
      </c>
      <c r="BP264" s="253">
        <f t="shared" si="23"/>
        <v>25.42307692307692</v>
      </c>
      <c r="BQ264" s="253">
        <f t="shared" si="23"/>
        <v>19.153846153846153</v>
      </c>
    </row>
    <row r="265" spans="1:70">
      <c r="A265" s="234"/>
      <c r="B265" s="235">
        <v>263</v>
      </c>
      <c r="C265" s="235">
        <v>5</v>
      </c>
      <c r="D265" s="235">
        <v>0</v>
      </c>
      <c r="E265" s="235">
        <v>4</v>
      </c>
      <c r="F265" s="235">
        <v>0</v>
      </c>
      <c r="G265" s="24">
        <v>9</v>
      </c>
      <c r="P265" s="236">
        <v>263</v>
      </c>
      <c r="Q265" s="237">
        <v>2</v>
      </c>
      <c r="R265" s="237">
        <v>0</v>
      </c>
      <c r="S265" s="237">
        <v>0</v>
      </c>
      <c r="T265" s="237">
        <v>0</v>
      </c>
      <c r="U265" s="99">
        <v>2</v>
      </c>
      <c r="AD265" s="236">
        <v>263</v>
      </c>
      <c r="AE265" s="32">
        <v>0</v>
      </c>
      <c r="AF265" s="32">
        <v>1</v>
      </c>
      <c r="AG265" s="32">
        <v>6</v>
      </c>
      <c r="AH265" s="32">
        <v>0</v>
      </c>
      <c r="AI265" s="91">
        <f>SUM(AE265:AH265)</f>
        <v>7</v>
      </c>
      <c r="AK265" s="236">
        <v>263</v>
      </c>
      <c r="AL265" s="235">
        <v>1</v>
      </c>
      <c r="AM265" s="235">
        <v>3</v>
      </c>
      <c r="AN265" s="235">
        <v>0</v>
      </c>
      <c r="AO265" s="235">
        <v>6</v>
      </c>
      <c r="AP265" s="24">
        <v>10</v>
      </c>
      <c r="AR265" s="236">
        <v>263</v>
      </c>
      <c r="AS265" s="4">
        <v>1</v>
      </c>
      <c r="AT265" s="4">
        <v>3</v>
      </c>
      <c r="AU265" s="4">
        <v>0</v>
      </c>
      <c r="AV265" s="4">
        <v>5</v>
      </c>
      <c r="AW265" s="5">
        <v>9</v>
      </c>
      <c r="AY265" s="236">
        <v>263</v>
      </c>
      <c r="AZ265" s="236">
        <v>7</v>
      </c>
      <c r="BA265" s="236">
        <v>3</v>
      </c>
      <c r="BB265" s="236">
        <v>2</v>
      </c>
      <c r="BC265" s="236">
        <v>3</v>
      </c>
      <c r="BD265" s="91">
        <f>SUM(AZ265:BC265)</f>
        <v>15</v>
      </c>
      <c r="BF265" s="236">
        <v>263</v>
      </c>
      <c r="BG265" s="238">
        <v>3</v>
      </c>
      <c r="BH265" s="238">
        <v>2</v>
      </c>
      <c r="BI265" s="238"/>
      <c r="BJ265" s="238"/>
      <c r="BK265" s="162">
        <v>5</v>
      </c>
      <c r="BM265" s="253" t="s">
        <v>18</v>
      </c>
      <c r="BN265" s="253">
        <f>100-BN264</f>
        <v>52.5</v>
      </c>
      <c r="BO265" s="253">
        <f t="shared" ref="BO265:BQ265" si="24">100-BO264</f>
        <v>54.788461538461533</v>
      </c>
      <c r="BP265" s="253">
        <f t="shared" si="24"/>
        <v>74.57692307692308</v>
      </c>
      <c r="BQ265" s="253">
        <f t="shared" si="24"/>
        <v>80.84615384615384</v>
      </c>
    </row>
    <row r="266" spans="1:70">
      <c r="A266" s="234"/>
      <c r="B266" s="235">
        <v>264</v>
      </c>
      <c r="C266" s="235">
        <v>7</v>
      </c>
      <c r="D266" s="235">
        <v>0</v>
      </c>
      <c r="E266" s="235">
        <v>2</v>
      </c>
      <c r="F266" s="235">
        <v>0</v>
      </c>
      <c r="G266" s="24">
        <v>9</v>
      </c>
      <c r="P266" s="236">
        <v>264</v>
      </c>
      <c r="Q266" s="121">
        <v>2</v>
      </c>
      <c r="R266" s="121">
        <v>0</v>
      </c>
      <c r="S266" s="121">
        <v>0</v>
      </c>
      <c r="T266" s="121">
        <v>0</v>
      </c>
      <c r="U266" s="122">
        <v>2</v>
      </c>
      <c r="AD266" s="236">
        <v>264</v>
      </c>
      <c r="AE266" s="243">
        <v>0</v>
      </c>
      <c r="AF266" s="243">
        <v>0</v>
      </c>
      <c r="AG266" s="243">
        <v>5</v>
      </c>
      <c r="AH266" s="243">
        <v>2</v>
      </c>
      <c r="AI266" s="119">
        <v>7</v>
      </c>
      <c r="AK266" s="236">
        <v>264</v>
      </c>
      <c r="AL266" s="4">
        <v>0.5</v>
      </c>
      <c r="AM266" s="4">
        <v>4</v>
      </c>
      <c r="AN266" s="4">
        <v>0</v>
      </c>
      <c r="AO266" s="4">
        <v>5</v>
      </c>
      <c r="AP266" s="5">
        <v>9.5</v>
      </c>
      <c r="AR266" s="236">
        <v>264</v>
      </c>
      <c r="AS266" s="32">
        <v>5</v>
      </c>
      <c r="AT266" s="32">
        <v>4</v>
      </c>
      <c r="AU266" s="32">
        <v>0</v>
      </c>
      <c r="AV266" s="32">
        <v>0</v>
      </c>
      <c r="AW266" s="91">
        <f>SUM(AS266:AV266)</f>
        <v>9</v>
      </c>
      <c r="AY266" s="236">
        <v>264</v>
      </c>
      <c r="AZ266" s="235">
        <v>2</v>
      </c>
      <c r="BA266" s="235">
        <v>6</v>
      </c>
      <c r="BB266" s="235">
        <v>0</v>
      </c>
      <c r="BC266" s="235">
        <v>7</v>
      </c>
      <c r="BD266" s="24">
        <f>SUM(AZ266:BC266)</f>
        <v>15</v>
      </c>
      <c r="BF266" s="236">
        <v>264</v>
      </c>
      <c r="BG266" s="236">
        <v>1</v>
      </c>
      <c r="BH266" s="236">
        <v>2.5</v>
      </c>
      <c r="BI266" s="236">
        <v>0</v>
      </c>
      <c r="BJ266" s="236">
        <v>1</v>
      </c>
      <c r="BK266" s="91">
        <f>SUM(BG266:BJ266)</f>
        <v>4.5</v>
      </c>
      <c r="BM266" s="253" t="s">
        <v>22</v>
      </c>
      <c r="BN266" s="253">
        <f>CORREL(BN3:BN262,BR3:BR262)</f>
        <v>0.68441508712927923</v>
      </c>
      <c r="BO266" s="253">
        <f>CORREL(BO3:BO262,BR3:BR262)</f>
        <v>0.69704547482067858</v>
      </c>
      <c r="BP266" s="253">
        <f>CORREL(BP3:BP262,BR3:BR262)</f>
        <v>0.74345387756223269</v>
      </c>
      <c r="BQ266" s="253">
        <f>CORREL(BQ3:BQ262,BR3:BR262)</f>
        <v>0.71243411563652714</v>
      </c>
    </row>
    <row r="267" spans="1:70">
      <c r="A267" s="234"/>
      <c r="B267" s="235">
        <v>265</v>
      </c>
      <c r="C267" s="235">
        <v>5</v>
      </c>
      <c r="D267" s="235">
        <v>0</v>
      </c>
      <c r="E267" s="235">
        <v>4</v>
      </c>
      <c r="F267" s="235">
        <v>0</v>
      </c>
      <c r="G267" s="24">
        <v>9</v>
      </c>
      <c r="P267" s="236">
        <v>265</v>
      </c>
      <c r="Q267" s="126">
        <v>2</v>
      </c>
      <c r="R267" s="126">
        <v>0</v>
      </c>
      <c r="S267" s="126">
        <v>0</v>
      </c>
      <c r="T267" s="126">
        <v>0</v>
      </c>
      <c r="U267" s="124">
        <v>2</v>
      </c>
      <c r="AD267" s="236">
        <v>265</v>
      </c>
      <c r="AE267" s="121">
        <v>0</v>
      </c>
      <c r="AF267" s="121">
        <v>0</v>
      </c>
      <c r="AG267" s="121">
        <v>2</v>
      </c>
      <c r="AH267" s="121">
        <v>5</v>
      </c>
      <c r="AI267" s="122">
        <v>7</v>
      </c>
      <c r="AK267" s="236">
        <v>265</v>
      </c>
      <c r="AL267" s="236">
        <v>6.5</v>
      </c>
      <c r="AM267" s="236">
        <v>3</v>
      </c>
      <c r="AN267" s="236">
        <v>0</v>
      </c>
      <c r="AO267" s="236">
        <v>0</v>
      </c>
      <c r="AP267" s="91">
        <v>9.5</v>
      </c>
      <c r="AR267" s="236">
        <v>265</v>
      </c>
      <c r="AS267" s="236"/>
      <c r="AT267" s="32">
        <v>5</v>
      </c>
      <c r="AU267" s="32">
        <v>0</v>
      </c>
      <c r="AV267" s="32">
        <v>4</v>
      </c>
      <c r="AW267" s="91">
        <f>SUM(AS267:AV267)</f>
        <v>9</v>
      </c>
      <c r="AY267" s="236">
        <v>265</v>
      </c>
      <c r="AZ267" s="235">
        <v>4</v>
      </c>
      <c r="BA267" s="235">
        <v>4</v>
      </c>
      <c r="BB267" s="235">
        <v>2</v>
      </c>
      <c r="BC267" s="235">
        <v>5</v>
      </c>
      <c r="BD267" s="24">
        <f>SUM(AZ267:BC267)</f>
        <v>15</v>
      </c>
      <c r="BF267" s="236">
        <v>265</v>
      </c>
      <c r="BG267" s="4">
        <v>0</v>
      </c>
      <c r="BH267" s="4">
        <v>1</v>
      </c>
      <c r="BI267" s="4">
        <v>1</v>
      </c>
      <c r="BJ267" s="4">
        <v>2</v>
      </c>
      <c r="BK267" s="5">
        <v>4</v>
      </c>
    </row>
    <row r="268" spans="1:70">
      <c r="A268" s="234"/>
      <c r="B268" s="235">
        <v>266</v>
      </c>
      <c r="C268" s="235">
        <v>0</v>
      </c>
      <c r="D268" s="235">
        <v>9</v>
      </c>
      <c r="E268" s="235">
        <v>0</v>
      </c>
      <c r="F268" s="235">
        <v>0</v>
      </c>
      <c r="G268" s="24">
        <v>9</v>
      </c>
      <c r="P268" s="236">
        <v>266</v>
      </c>
      <c r="Q268" s="126">
        <v>2</v>
      </c>
      <c r="R268" s="126">
        <v>0</v>
      </c>
      <c r="S268" s="126">
        <v>0</v>
      </c>
      <c r="T268" s="126">
        <v>0</v>
      </c>
      <c r="U268" s="124">
        <v>2</v>
      </c>
      <c r="AD268" s="236">
        <v>266</v>
      </c>
      <c r="AE268" s="121">
        <v>0</v>
      </c>
      <c r="AF268" s="121">
        <v>0</v>
      </c>
      <c r="AG268" s="121">
        <v>2</v>
      </c>
      <c r="AH268" s="121">
        <v>5</v>
      </c>
      <c r="AI268" s="122">
        <v>7</v>
      </c>
      <c r="AK268" s="236">
        <v>266</v>
      </c>
      <c r="AL268" s="4">
        <v>5</v>
      </c>
      <c r="AM268" s="4">
        <v>0</v>
      </c>
      <c r="AN268" s="4">
        <v>0</v>
      </c>
      <c r="AO268" s="4">
        <v>4</v>
      </c>
      <c r="AP268" s="5">
        <v>9</v>
      </c>
      <c r="AR268" s="236">
        <v>266</v>
      </c>
      <c r="AS268" s="100">
        <v>0</v>
      </c>
      <c r="AT268" s="100">
        <v>5</v>
      </c>
      <c r="AU268" s="100">
        <v>2</v>
      </c>
      <c r="AV268" s="100">
        <v>2</v>
      </c>
      <c r="AW268" s="101">
        <v>9</v>
      </c>
      <c r="AY268" s="236">
        <v>266</v>
      </c>
      <c r="AZ268" s="4">
        <v>5</v>
      </c>
      <c r="BA268" s="4">
        <v>6</v>
      </c>
      <c r="BB268" s="4">
        <v>2</v>
      </c>
      <c r="BC268" s="4">
        <v>1</v>
      </c>
      <c r="BD268" s="5">
        <v>14</v>
      </c>
      <c r="BF268" s="236">
        <v>266</v>
      </c>
      <c r="BG268" s="236">
        <v>0</v>
      </c>
      <c r="BH268" s="236">
        <v>4</v>
      </c>
      <c r="BI268" s="236">
        <v>0</v>
      </c>
      <c r="BJ268" s="236">
        <v>0</v>
      </c>
      <c r="BK268" s="91">
        <v>4</v>
      </c>
    </row>
    <row r="269" spans="1:70">
      <c r="A269" s="234"/>
      <c r="B269" s="235">
        <v>267</v>
      </c>
      <c r="C269" s="235">
        <v>5</v>
      </c>
      <c r="D269" s="235">
        <v>1</v>
      </c>
      <c r="E269" s="235">
        <v>2</v>
      </c>
      <c r="F269" s="235"/>
      <c r="G269" s="24">
        <v>8</v>
      </c>
      <c r="P269" s="236">
        <v>267</v>
      </c>
      <c r="Q269" s="126">
        <v>1</v>
      </c>
      <c r="R269" s="126">
        <v>0</v>
      </c>
      <c r="S269" s="126">
        <v>0</v>
      </c>
      <c r="T269" s="126">
        <v>0</v>
      </c>
      <c r="U269" s="124">
        <v>1</v>
      </c>
      <c r="AD269" s="236">
        <v>267</v>
      </c>
      <c r="AE269" s="121">
        <v>0</v>
      </c>
      <c r="AF269" s="121">
        <v>0</v>
      </c>
      <c r="AG269" s="121">
        <v>2</v>
      </c>
      <c r="AH269" s="121">
        <v>5</v>
      </c>
      <c r="AI269" s="122">
        <v>7</v>
      </c>
      <c r="AK269" s="236">
        <v>267</v>
      </c>
      <c r="AL269" s="242">
        <v>1</v>
      </c>
      <c r="AM269" s="242">
        <v>0</v>
      </c>
      <c r="AN269" s="242">
        <v>1</v>
      </c>
      <c r="AO269" s="242">
        <v>7</v>
      </c>
      <c r="AP269" s="91">
        <f>SUM(AL269:AO269)</f>
        <v>9</v>
      </c>
      <c r="AR269" s="236">
        <v>267</v>
      </c>
      <c r="AS269" s="100">
        <v>0</v>
      </c>
      <c r="AT269" s="100">
        <v>6</v>
      </c>
      <c r="AU269" s="100">
        <v>2</v>
      </c>
      <c r="AV269" s="100">
        <v>1</v>
      </c>
      <c r="AW269" s="101">
        <v>9</v>
      </c>
      <c r="AY269" s="236">
        <v>267</v>
      </c>
      <c r="AZ269" s="4">
        <v>5</v>
      </c>
      <c r="BA269" s="4">
        <v>6</v>
      </c>
      <c r="BB269" s="4">
        <v>0</v>
      </c>
      <c r="BC269" s="4">
        <v>3</v>
      </c>
      <c r="BD269" s="5">
        <v>14</v>
      </c>
      <c r="BF269" s="236">
        <v>267</v>
      </c>
      <c r="BG269" s="236">
        <v>0</v>
      </c>
      <c r="BH269" s="236">
        <v>3.5</v>
      </c>
      <c r="BI269" s="236">
        <v>0</v>
      </c>
      <c r="BJ269" s="236">
        <v>0</v>
      </c>
      <c r="BK269" s="91">
        <v>3.5</v>
      </c>
    </row>
    <row r="270" spans="1:70">
      <c r="A270" s="234"/>
      <c r="B270" s="235">
        <v>268</v>
      </c>
      <c r="C270" s="235">
        <v>2</v>
      </c>
      <c r="D270" s="235">
        <v>2</v>
      </c>
      <c r="E270" s="235">
        <v>4</v>
      </c>
      <c r="F270" s="235">
        <v>0</v>
      </c>
      <c r="G270" s="24">
        <v>8</v>
      </c>
      <c r="P270" s="236">
        <v>268</v>
      </c>
      <c r="Q270" s="126">
        <v>1</v>
      </c>
      <c r="R270" s="126">
        <v>0</v>
      </c>
      <c r="S270" s="126">
        <v>0</v>
      </c>
      <c r="T270" s="126">
        <v>0</v>
      </c>
      <c r="U270" s="124">
        <v>1</v>
      </c>
      <c r="AD270" s="236">
        <v>268</v>
      </c>
      <c r="AE270" s="236">
        <v>0</v>
      </c>
      <c r="AF270" s="236">
        <v>1</v>
      </c>
      <c r="AG270" s="236">
        <v>5</v>
      </c>
      <c r="AH270" s="236">
        <v>1</v>
      </c>
      <c r="AI270" s="91">
        <v>7</v>
      </c>
      <c r="AK270" s="236">
        <v>268</v>
      </c>
      <c r="AL270" s="236">
        <v>7</v>
      </c>
      <c r="AM270" s="236">
        <v>0</v>
      </c>
      <c r="AN270" s="236">
        <v>0</v>
      </c>
      <c r="AO270" s="236">
        <v>2</v>
      </c>
      <c r="AP270" s="91">
        <v>9</v>
      </c>
      <c r="AR270" s="236">
        <v>268</v>
      </c>
      <c r="AS270" s="121">
        <v>0</v>
      </c>
      <c r="AT270" s="121">
        <v>5</v>
      </c>
      <c r="AU270" s="121">
        <v>0</v>
      </c>
      <c r="AV270" s="121">
        <v>4</v>
      </c>
      <c r="AW270" s="122">
        <v>9</v>
      </c>
      <c r="AY270" s="236">
        <v>268</v>
      </c>
      <c r="AZ270" s="4">
        <v>0</v>
      </c>
      <c r="BA270" s="4">
        <v>6</v>
      </c>
      <c r="BB270" s="4">
        <v>0</v>
      </c>
      <c r="BC270" s="4">
        <v>8</v>
      </c>
      <c r="BD270" s="5">
        <v>14</v>
      </c>
      <c r="BF270" s="236">
        <v>268</v>
      </c>
      <c r="BG270" s="4">
        <v>1</v>
      </c>
      <c r="BH270" s="4">
        <v>1</v>
      </c>
      <c r="BI270" s="4">
        <v>0</v>
      </c>
      <c r="BJ270" s="4">
        <v>1</v>
      </c>
      <c r="BK270" s="5">
        <v>3</v>
      </c>
    </row>
    <row r="271" spans="1:70">
      <c r="A271" s="234"/>
      <c r="B271" s="235">
        <v>269</v>
      </c>
      <c r="C271" s="235">
        <v>1</v>
      </c>
      <c r="D271" s="235">
        <v>3</v>
      </c>
      <c r="E271" s="235">
        <v>4</v>
      </c>
      <c r="F271" s="235">
        <v>0</v>
      </c>
      <c r="G271" s="24">
        <v>8</v>
      </c>
      <c r="P271" s="236">
        <v>269</v>
      </c>
      <c r="Q271" s="239">
        <v>0</v>
      </c>
      <c r="R271" s="239">
        <v>0</v>
      </c>
      <c r="S271" s="239">
        <v>0</v>
      </c>
      <c r="T271" s="239">
        <v>0</v>
      </c>
      <c r="U271" s="91">
        <f>SUM(Q271:T271)</f>
        <v>0</v>
      </c>
      <c r="AD271" s="236">
        <v>269</v>
      </c>
      <c r="AE271" s="236">
        <v>1</v>
      </c>
      <c r="AF271" s="236">
        <v>0.5</v>
      </c>
      <c r="AG271" s="236">
        <v>3</v>
      </c>
      <c r="AH271" s="236">
        <v>2</v>
      </c>
      <c r="AI271" s="91">
        <v>6.5</v>
      </c>
      <c r="AK271" s="236">
        <v>269</v>
      </c>
      <c r="AL271" s="240">
        <v>0</v>
      </c>
      <c r="AM271" s="240">
        <v>2</v>
      </c>
      <c r="AN271" s="240">
        <v>0</v>
      </c>
      <c r="AO271" s="240">
        <v>7</v>
      </c>
      <c r="AP271" s="163">
        <v>9</v>
      </c>
      <c r="AR271" s="236">
        <v>269</v>
      </c>
      <c r="AS271" s="121">
        <v>0</v>
      </c>
      <c r="AT271" s="121">
        <v>7</v>
      </c>
      <c r="AU271" s="121">
        <v>0</v>
      </c>
      <c r="AV271" s="121">
        <v>2</v>
      </c>
      <c r="AW271" s="122">
        <v>9</v>
      </c>
      <c r="AY271" s="236">
        <v>269</v>
      </c>
      <c r="AZ271" s="242">
        <v>5</v>
      </c>
      <c r="BA271" s="242">
        <v>5</v>
      </c>
      <c r="BB271" s="242">
        <v>1</v>
      </c>
      <c r="BC271" s="242">
        <v>3</v>
      </c>
      <c r="BD271" s="91">
        <f>SUM(AZ271:BC271)</f>
        <v>14</v>
      </c>
      <c r="BF271" s="236">
        <v>269</v>
      </c>
      <c r="BG271" s="4">
        <v>0</v>
      </c>
      <c r="BH271" s="4">
        <v>1</v>
      </c>
      <c r="BI271" s="4">
        <v>1</v>
      </c>
      <c r="BJ271" s="4">
        <v>1</v>
      </c>
      <c r="BK271" s="5">
        <v>3</v>
      </c>
    </row>
    <row r="272" spans="1:70" ht="15.75" thickBot="1">
      <c r="A272" s="234"/>
      <c r="B272" s="235">
        <v>270</v>
      </c>
      <c r="C272" s="235">
        <v>0</v>
      </c>
      <c r="D272" s="235">
        <v>0</v>
      </c>
      <c r="E272" s="235">
        <v>7</v>
      </c>
      <c r="F272" s="235">
        <v>0.5</v>
      </c>
      <c r="G272" s="24">
        <v>7.5</v>
      </c>
      <c r="P272" s="236">
        <v>270</v>
      </c>
      <c r="Q272" s="126">
        <v>0</v>
      </c>
      <c r="R272" s="126">
        <v>0</v>
      </c>
      <c r="S272" s="126">
        <v>0</v>
      </c>
      <c r="T272" s="126">
        <v>0</v>
      </c>
      <c r="U272" s="125">
        <v>0</v>
      </c>
      <c r="AD272" s="236">
        <v>270</v>
      </c>
      <c r="AE272" s="242">
        <v>1</v>
      </c>
      <c r="AF272" s="242">
        <v>4</v>
      </c>
      <c r="AG272" s="242">
        <v>1</v>
      </c>
      <c r="AH272" s="242">
        <v>0</v>
      </c>
      <c r="AI272" s="91">
        <f>SUM(AE272:AH272)</f>
        <v>6</v>
      </c>
      <c r="AK272" s="236">
        <v>270</v>
      </c>
      <c r="AL272" s="241">
        <v>2</v>
      </c>
      <c r="AM272" s="241">
        <v>3</v>
      </c>
      <c r="AN272" s="241">
        <v>4</v>
      </c>
      <c r="AO272" s="241">
        <v>0</v>
      </c>
      <c r="AP272" s="157">
        <v>9</v>
      </c>
      <c r="AR272" s="236">
        <v>270</v>
      </c>
      <c r="AS272" s="236">
        <v>0</v>
      </c>
      <c r="AT272" s="236">
        <v>7</v>
      </c>
      <c r="AU272" s="236">
        <v>0</v>
      </c>
      <c r="AV272" s="236">
        <v>2</v>
      </c>
      <c r="AW272" s="91">
        <v>9</v>
      </c>
      <c r="AY272" s="236">
        <v>270</v>
      </c>
      <c r="AZ272" s="242">
        <v>5</v>
      </c>
      <c r="BA272" s="242">
        <v>7</v>
      </c>
      <c r="BB272" s="242">
        <v>2</v>
      </c>
      <c r="BC272" s="242">
        <v>0</v>
      </c>
      <c r="BD272" s="91">
        <f>SUM(AZ272:BC272)</f>
        <v>14</v>
      </c>
      <c r="BF272" s="236">
        <v>270</v>
      </c>
      <c r="BG272" s="246">
        <v>0</v>
      </c>
      <c r="BH272" s="246">
        <v>3</v>
      </c>
      <c r="BI272" s="246">
        <v>0</v>
      </c>
      <c r="BJ272" s="246">
        <v>0</v>
      </c>
      <c r="BK272" s="102">
        <v>3</v>
      </c>
    </row>
    <row r="273" spans="1:63">
      <c r="A273" s="234"/>
      <c r="B273" s="235">
        <v>271</v>
      </c>
      <c r="C273" s="235">
        <v>7</v>
      </c>
      <c r="D273" s="235"/>
      <c r="E273" s="235">
        <v>0</v>
      </c>
      <c r="F273" s="235"/>
      <c r="G273" s="24">
        <v>7</v>
      </c>
      <c r="P273" s="252" t="s">
        <v>16</v>
      </c>
      <c r="Q273" s="252">
        <f>SUM(Q3:Q272)/270</f>
        <v>7.7296296296296294</v>
      </c>
      <c r="R273" s="252">
        <f t="shared" ref="R273:T273" si="25">SUM(R3:R272)/270</f>
        <v>4.575925925925926</v>
      </c>
      <c r="S273" s="252">
        <f t="shared" si="25"/>
        <v>2.1592592592592594</v>
      </c>
      <c r="T273" s="252">
        <f t="shared" si="25"/>
        <v>4.0055555555555555</v>
      </c>
      <c r="AD273" s="236">
        <v>271</v>
      </c>
      <c r="AE273" s="32">
        <v>0</v>
      </c>
      <c r="AF273" s="32">
        <v>1</v>
      </c>
      <c r="AG273" s="32">
        <v>5</v>
      </c>
      <c r="AH273" s="32">
        <v>0</v>
      </c>
      <c r="AI273" s="91">
        <f>SUM(AE273:AH273)</f>
        <v>6</v>
      </c>
      <c r="AK273" s="236">
        <v>271</v>
      </c>
      <c r="AL273" s="241">
        <v>2</v>
      </c>
      <c r="AM273" s="241">
        <v>2</v>
      </c>
      <c r="AN273" s="241">
        <v>0</v>
      </c>
      <c r="AO273" s="241">
        <v>5</v>
      </c>
      <c r="AP273" s="157">
        <v>9</v>
      </c>
      <c r="AR273" s="236">
        <v>271</v>
      </c>
      <c r="AS273" s="236">
        <v>1</v>
      </c>
      <c r="AT273" s="236">
        <v>4</v>
      </c>
      <c r="AU273" s="236">
        <v>2</v>
      </c>
      <c r="AV273" s="236">
        <v>2</v>
      </c>
      <c r="AW273" s="91">
        <v>9</v>
      </c>
      <c r="AY273" s="236">
        <v>271</v>
      </c>
      <c r="AZ273" s="32">
        <v>7</v>
      </c>
      <c r="BA273" s="32">
        <v>6</v>
      </c>
      <c r="BB273" s="32">
        <v>1</v>
      </c>
      <c r="BC273" s="32">
        <v>0</v>
      </c>
      <c r="BD273" s="91">
        <f>SUM(AZ273:BC273)</f>
        <v>14</v>
      </c>
      <c r="BF273" s="236">
        <v>271</v>
      </c>
      <c r="BG273" s="236">
        <v>0</v>
      </c>
      <c r="BH273" s="236">
        <v>1</v>
      </c>
      <c r="BI273" s="236">
        <v>0</v>
      </c>
      <c r="BJ273" s="236">
        <v>2</v>
      </c>
      <c r="BK273" s="91">
        <v>3</v>
      </c>
    </row>
    <row r="274" spans="1:63">
      <c r="A274" s="234"/>
      <c r="B274" s="235">
        <v>272</v>
      </c>
      <c r="C274" s="235">
        <v>0</v>
      </c>
      <c r="D274" s="235">
        <v>0</v>
      </c>
      <c r="E274" s="235">
        <v>6</v>
      </c>
      <c r="F274" s="235">
        <v>1</v>
      </c>
      <c r="G274" s="24">
        <v>7</v>
      </c>
      <c r="P274" s="253" t="s">
        <v>17</v>
      </c>
      <c r="Q274" s="253">
        <f>Q273*10</f>
        <v>77.296296296296291</v>
      </c>
      <c r="R274" s="253">
        <f t="shared" ref="R274:T274" si="26">R273*10</f>
        <v>45.75925925925926</v>
      </c>
      <c r="S274" s="253">
        <f t="shared" si="26"/>
        <v>21.592592592592595</v>
      </c>
      <c r="T274" s="253">
        <f t="shared" si="26"/>
        <v>40.055555555555557</v>
      </c>
      <c r="AD274" s="236">
        <v>272</v>
      </c>
      <c r="AE274" s="236">
        <v>1</v>
      </c>
      <c r="AF274" s="236">
        <v>1</v>
      </c>
      <c r="AG274" s="236">
        <v>2</v>
      </c>
      <c r="AH274" s="236">
        <v>2</v>
      </c>
      <c r="AI274" s="91">
        <v>6</v>
      </c>
      <c r="AK274" s="236">
        <v>272</v>
      </c>
      <c r="AL274" s="4">
        <v>3.5</v>
      </c>
      <c r="AM274" s="4">
        <v>0</v>
      </c>
      <c r="AN274" s="4">
        <v>0</v>
      </c>
      <c r="AO274" s="4">
        <v>5</v>
      </c>
      <c r="AP274" s="5">
        <v>8.5</v>
      </c>
      <c r="AR274" s="236">
        <v>272</v>
      </c>
      <c r="AS274" s="236">
        <v>1</v>
      </c>
      <c r="AT274" s="236">
        <v>7</v>
      </c>
      <c r="AU274" s="236">
        <v>0</v>
      </c>
      <c r="AV274" s="236">
        <v>1</v>
      </c>
      <c r="AW274" s="91">
        <v>9</v>
      </c>
      <c r="AY274" s="236">
        <v>272</v>
      </c>
      <c r="AZ274" s="133">
        <v>7</v>
      </c>
      <c r="BA274" s="133">
        <v>5</v>
      </c>
      <c r="BB274" s="133">
        <v>0</v>
      </c>
      <c r="BC274" s="133">
        <v>2</v>
      </c>
      <c r="BD274" s="187">
        <f>SUM(AZ274:BC274)</f>
        <v>14</v>
      </c>
      <c r="BF274" s="236">
        <v>272</v>
      </c>
      <c r="BG274" s="236">
        <v>2</v>
      </c>
      <c r="BH274" s="236">
        <v>1</v>
      </c>
      <c r="BI274" s="236">
        <v>0</v>
      </c>
      <c r="BJ274" s="236">
        <v>0</v>
      </c>
      <c r="BK274" s="91">
        <v>3</v>
      </c>
    </row>
    <row r="275" spans="1:63">
      <c r="A275" s="234"/>
      <c r="B275" s="235">
        <v>273</v>
      </c>
      <c r="C275" s="235">
        <v>5</v>
      </c>
      <c r="D275" s="235">
        <v>0</v>
      </c>
      <c r="E275" s="235">
        <v>2</v>
      </c>
      <c r="F275" s="235">
        <v>0</v>
      </c>
      <c r="G275" s="24">
        <v>7</v>
      </c>
      <c r="P275" s="253" t="s">
        <v>18</v>
      </c>
      <c r="Q275" s="253">
        <f>100-Q274</f>
        <v>22.703703703703709</v>
      </c>
      <c r="R275" s="253">
        <f t="shared" ref="R275:T275" si="27">100-R274</f>
        <v>54.24074074074074</v>
      </c>
      <c r="S275" s="253">
        <f t="shared" si="27"/>
        <v>78.407407407407405</v>
      </c>
      <c r="T275" s="253">
        <f t="shared" si="27"/>
        <v>59.944444444444443</v>
      </c>
      <c r="AD275" s="236">
        <v>273</v>
      </c>
      <c r="AE275" s="238">
        <v>1</v>
      </c>
      <c r="AF275" s="238">
        <v>1</v>
      </c>
      <c r="AG275" s="238">
        <v>0</v>
      </c>
      <c r="AH275" s="238">
        <v>4</v>
      </c>
      <c r="AI275" s="162">
        <v>6</v>
      </c>
      <c r="AK275" s="236">
        <v>273</v>
      </c>
      <c r="AL275" s="236">
        <v>9</v>
      </c>
      <c r="AM275" s="236">
        <v>6</v>
      </c>
      <c r="AN275" s="236">
        <v>1</v>
      </c>
      <c r="AO275" s="236">
        <v>8.5</v>
      </c>
      <c r="AP275" s="91">
        <v>8.5</v>
      </c>
      <c r="AR275" s="236">
        <v>273</v>
      </c>
      <c r="AS275" s="244">
        <v>2</v>
      </c>
      <c r="AT275" s="244">
        <v>4</v>
      </c>
      <c r="AU275" s="244">
        <v>1</v>
      </c>
      <c r="AV275" s="244">
        <v>2</v>
      </c>
      <c r="AW275" s="164">
        <v>9</v>
      </c>
      <c r="AY275" s="236">
        <v>273</v>
      </c>
      <c r="AZ275" s="236">
        <v>7</v>
      </c>
      <c r="BA275" s="236">
        <v>5</v>
      </c>
      <c r="BB275" s="236">
        <v>0</v>
      </c>
      <c r="BC275" s="236">
        <v>2</v>
      </c>
      <c r="BD275" s="91">
        <v>14</v>
      </c>
      <c r="BF275" s="236">
        <v>273</v>
      </c>
      <c r="BG275" s="236">
        <v>0</v>
      </c>
      <c r="BH275" s="236">
        <v>1</v>
      </c>
      <c r="BI275" s="236">
        <v>0</v>
      </c>
      <c r="BJ275" s="236">
        <v>0</v>
      </c>
      <c r="BK275" s="91">
        <v>1</v>
      </c>
    </row>
    <row r="276" spans="1:63">
      <c r="A276" s="234"/>
      <c r="B276" s="235">
        <v>274</v>
      </c>
      <c r="C276" s="235">
        <v>2</v>
      </c>
      <c r="D276" s="235">
        <v>2</v>
      </c>
      <c r="E276" s="235">
        <v>2</v>
      </c>
      <c r="F276" s="235"/>
      <c r="G276" s="24">
        <v>6</v>
      </c>
      <c r="P276" s="253" t="s">
        <v>22</v>
      </c>
      <c r="Q276" s="253">
        <f>CORREL(Q3:Q272,U3:U272)</f>
        <v>0.63478134758371418</v>
      </c>
      <c r="R276" s="253">
        <f>CORREL(R3:R272,U3:U272)</f>
        <v>0.80135934834570921</v>
      </c>
      <c r="S276" s="253">
        <f>CORREL(S3:S272,U3:U272)</f>
        <v>0.67918157185796524</v>
      </c>
      <c r="T276" s="253">
        <f>CORREL(T3:T272,U3:U272)</f>
        <v>0.76815455328958548</v>
      </c>
      <c r="AD276" s="236">
        <v>274</v>
      </c>
      <c r="AE276" s="238">
        <v>1</v>
      </c>
      <c r="AF276" s="238">
        <v>0</v>
      </c>
      <c r="AG276" s="238">
        <v>5</v>
      </c>
      <c r="AH276" s="238"/>
      <c r="AI276" s="162">
        <v>6</v>
      </c>
      <c r="AK276" s="236">
        <v>274</v>
      </c>
      <c r="AL276" s="4">
        <v>4</v>
      </c>
      <c r="AM276" s="4">
        <v>2</v>
      </c>
      <c r="AN276" s="4">
        <v>0</v>
      </c>
      <c r="AO276" s="4">
        <v>2</v>
      </c>
      <c r="AP276" s="5">
        <v>8</v>
      </c>
      <c r="AR276" s="236">
        <v>274</v>
      </c>
      <c r="AS276" s="142">
        <v>0</v>
      </c>
      <c r="AT276" s="142">
        <v>4</v>
      </c>
      <c r="AU276" s="142">
        <v>0</v>
      </c>
      <c r="AV276" s="142">
        <v>5</v>
      </c>
      <c r="AW276" s="166">
        <v>9</v>
      </c>
      <c r="AY276" s="236">
        <v>274</v>
      </c>
      <c r="AZ276" s="236">
        <v>7</v>
      </c>
      <c r="BA276" s="236">
        <v>4</v>
      </c>
      <c r="BB276" s="236">
        <v>0</v>
      </c>
      <c r="BC276" s="236">
        <v>3</v>
      </c>
      <c r="BD276" s="91">
        <v>14</v>
      </c>
      <c r="BF276" s="236">
        <v>274</v>
      </c>
      <c r="BG276" s="236">
        <v>0</v>
      </c>
      <c r="BH276" s="236">
        <v>0</v>
      </c>
      <c r="BI276" s="236">
        <v>1</v>
      </c>
      <c r="BJ276" s="236">
        <v>0</v>
      </c>
      <c r="BK276" s="91">
        <v>1</v>
      </c>
    </row>
    <row r="277" spans="1:63">
      <c r="A277" s="234"/>
      <c r="B277" s="235">
        <v>275</v>
      </c>
      <c r="C277" s="235">
        <v>2</v>
      </c>
      <c r="D277" s="235">
        <v>1</v>
      </c>
      <c r="E277" s="235">
        <v>3</v>
      </c>
      <c r="F277" s="235">
        <v>0</v>
      </c>
      <c r="G277" s="24">
        <v>6</v>
      </c>
      <c r="AD277" s="236">
        <v>275</v>
      </c>
      <c r="AE277" s="32">
        <v>0</v>
      </c>
      <c r="AF277" s="32">
        <v>1</v>
      </c>
      <c r="AG277" s="32">
        <v>2</v>
      </c>
      <c r="AH277" s="32">
        <v>2</v>
      </c>
      <c r="AI277" s="91">
        <f>SUM(AE277:AH277)</f>
        <v>5</v>
      </c>
      <c r="AK277" s="236">
        <v>275</v>
      </c>
      <c r="AL277" s="4">
        <v>2</v>
      </c>
      <c r="AM277" s="4">
        <v>0</v>
      </c>
      <c r="AN277" s="4">
        <v>0</v>
      </c>
      <c r="AO277" s="4">
        <v>6</v>
      </c>
      <c r="AP277" s="5">
        <v>8</v>
      </c>
      <c r="AR277" s="236">
        <v>275</v>
      </c>
      <c r="AS277" s="142">
        <v>2</v>
      </c>
      <c r="AT277" s="142">
        <v>4</v>
      </c>
      <c r="AU277" s="142">
        <v>2</v>
      </c>
      <c r="AV277" s="142">
        <v>1</v>
      </c>
      <c r="AW277" s="166">
        <v>9</v>
      </c>
      <c r="AY277" s="236">
        <v>275</v>
      </c>
      <c r="AZ277" s="236">
        <v>4</v>
      </c>
      <c r="BA277" s="236">
        <v>4</v>
      </c>
      <c r="BB277" s="236">
        <v>0</v>
      </c>
      <c r="BC277" s="236">
        <v>6</v>
      </c>
      <c r="BD277" s="91">
        <v>14</v>
      </c>
      <c r="BF277" s="236">
        <v>275</v>
      </c>
      <c r="BG277" s="32"/>
      <c r="BH277" s="32"/>
      <c r="BI277" s="32"/>
      <c r="BJ277" s="32"/>
      <c r="BK277" s="91">
        <f>SUM(BG277:BJ277)</f>
        <v>0</v>
      </c>
    </row>
    <row r="278" spans="1:63">
      <c r="A278" s="234"/>
      <c r="B278" s="235">
        <v>276</v>
      </c>
      <c r="C278" s="235">
        <v>4</v>
      </c>
      <c r="D278" s="235">
        <v>0</v>
      </c>
      <c r="E278" s="235">
        <v>2</v>
      </c>
      <c r="F278" s="235">
        <v>0</v>
      </c>
      <c r="G278" s="24">
        <v>6</v>
      </c>
      <c r="AD278" s="236">
        <v>276</v>
      </c>
      <c r="AE278" s="121">
        <v>1</v>
      </c>
      <c r="AF278" s="121">
        <v>1</v>
      </c>
      <c r="AG278" s="121">
        <v>0</v>
      </c>
      <c r="AH278" s="121">
        <v>3</v>
      </c>
      <c r="AI278" s="122">
        <v>5</v>
      </c>
      <c r="AK278" s="236">
        <v>276</v>
      </c>
      <c r="AL278" s="236">
        <v>3.5</v>
      </c>
      <c r="AM278" s="236">
        <v>3.5</v>
      </c>
      <c r="AN278" s="236">
        <v>0</v>
      </c>
      <c r="AO278" s="236">
        <v>1</v>
      </c>
      <c r="AP278" s="91">
        <v>8</v>
      </c>
      <c r="AR278" s="236">
        <v>276</v>
      </c>
      <c r="AS278" s="241">
        <v>0</v>
      </c>
      <c r="AT278" s="241">
        <v>7</v>
      </c>
      <c r="AU278" s="241">
        <v>0</v>
      </c>
      <c r="AV278" s="241">
        <v>2</v>
      </c>
      <c r="AW278" s="157">
        <v>9</v>
      </c>
      <c r="AY278" s="236">
        <v>276</v>
      </c>
      <c r="AZ278" s="236">
        <v>3</v>
      </c>
      <c r="BA278" s="236">
        <v>6</v>
      </c>
      <c r="BB278" s="236">
        <v>0</v>
      </c>
      <c r="BC278" s="236">
        <v>5</v>
      </c>
      <c r="BD278" s="91">
        <f>SUM(AZ278:BC278)</f>
        <v>14</v>
      </c>
      <c r="BF278" s="236">
        <v>276</v>
      </c>
      <c r="BG278" s="236">
        <v>0</v>
      </c>
      <c r="BH278" s="236">
        <v>0</v>
      </c>
      <c r="BI278" s="236">
        <v>0</v>
      </c>
      <c r="BJ278" s="236">
        <v>0</v>
      </c>
      <c r="BK278" s="91">
        <v>0</v>
      </c>
    </row>
    <row r="279" spans="1:63">
      <c r="A279" s="234"/>
      <c r="B279" s="235">
        <v>277</v>
      </c>
      <c r="C279" s="235">
        <v>1</v>
      </c>
      <c r="D279" s="235">
        <v>0</v>
      </c>
      <c r="E279" s="235">
        <v>5</v>
      </c>
      <c r="F279" s="235">
        <v>0</v>
      </c>
      <c r="G279" s="24">
        <v>6</v>
      </c>
      <c r="AD279" s="236">
        <v>277</v>
      </c>
      <c r="AE279" s="236">
        <v>1</v>
      </c>
      <c r="AF279" s="236">
        <v>0</v>
      </c>
      <c r="AG279" s="236">
        <v>2</v>
      </c>
      <c r="AH279" s="236">
        <v>2</v>
      </c>
      <c r="AI279" s="91">
        <v>5</v>
      </c>
      <c r="AK279" s="236">
        <v>277</v>
      </c>
      <c r="AL279" s="236">
        <v>0</v>
      </c>
      <c r="AM279" s="236">
        <v>1</v>
      </c>
      <c r="AN279" s="236">
        <v>4</v>
      </c>
      <c r="AO279" s="236">
        <v>3</v>
      </c>
      <c r="AP279" s="91">
        <v>8</v>
      </c>
      <c r="AR279" s="236">
        <v>277</v>
      </c>
      <c r="AS279" s="236">
        <v>6</v>
      </c>
      <c r="AT279" s="236">
        <v>0</v>
      </c>
      <c r="AU279" s="236">
        <v>1</v>
      </c>
      <c r="AV279" s="236">
        <v>2</v>
      </c>
      <c r="AW279" s="91">
        <f>SUM(AS279:AV279)</f>
        <v>9</v>
      </c>
      <c r="AY279" s="236">
        <v>277</v>
      </c>
      <c r="AZ279" s="235">
        <v>3</v>
      </c>
      <c r="BA279" s="235">
        <v>6</v>
      </c>
      <c r="BB279" s="235">
        <v>2</v>
      </c>
      <c r="BC279" s="235">
        <v>3</v>
      </c>
      <c r="BD279" s="24">
        <f>SUM(AZ279:BC279)</f>
        <v>14</v>
      </c>
      <c r="BF279" s="236">
        <v>277</v>
      </c>
      <c r="BG279" s="236"/>
      <c r="BH279" s="236"/>
      <c r="BI279" s="236"/>
      <c r="BJ279" s="236"/>
      <c r="BK279" s="91">
        <v>0</v>
      </c>
    </row>
    <row r="280" spans="1:63">
      <c r="A280" s="234"/>
      <c r="B280" s="235">
        <v>278</v>
      </c>
      <c r="C280" s="235">
        <v>2</v>
      </c>
      <c r="D280" s="235">
        <v>1</v>
      </c>
      <c r="E280" s="235">
        <v>2</v>
      </c>
      <c r="F280" s="235">
        <v>1</v>
      </c>
      <c r="G280" s="24">
        <v>6</v>
      </c>
      <c r="AD280" s="236">
        <v>278</v>
      </c>
      <c r="AE280" s="237">
        <v>0</v>
      </c>
      <c r="AF280" s="237">
        <v>0.5</v>
      </c>
      <c r="AG280" s="237">
        <v>2</v>
      </c>
      <c r="AH280" s="237">
        <v>2</v>
      </c>
      <c r="AI280" s="99">
        <v>4.5</v>
      </c>
      <c r="AK280" s="236">
        <v>278</v>
      </c>
      <c r="AL280" s="240">
        <v>3</v>
      </c>
      <c r="AM280" s="240">
        <v>1</v>
      </c>
      <c r="AN280" s="240">
        <v>2</v>
      </c>
      <c r="AO280" s="240">
        <v>2</v>
      </c>
      <c r="AP280" s="163">
        <v>8</v>
      </c>
      <c r="AR280" s="236">
        <v>278</v>
      </c>
      <c r="AS280" s="236">
        <v>2</v>
      </c>
      <c r="AT280" s="236">
        <v>5</v>
      </c>
      <c r="AU280" s="236">
        <v>0</v>
      </c>
      <c r="AV280" s="236">
        <v>2</v>
      </c>
      <c r="AW280" s="91">
        <f>SUM(AS280:AV280)</f>
        <v>9</v>
      </c>
      <c r="AY280" s="236">
        <v>278</v>
      </c>
      <c r="AZ280" s="235">
        <v>2</v>
      </c>
      <c r="BA280" s="235">
        <v>4</v>
      </c>
      <c r="BB280" s="235">
        <v>2</v>
      </c>
      <c r="BC280" s="235">
        <v>6</v>
      </c>
      <c r="BD280" s="24">
        <f>SUM(AZ280:BC280)</f>
        <v>14</v>
      </c>
      <c r="BF280" s="236">
        <v>278</v>
      </c>
      <c r="BG280" s="236"/>
      <c r="BH280" s="236"/>
      <c r="BI280" s="236"/>
      <c r="BJ280" s="236"/>
      <c r="BK280" s="91">
        <v>0</v>
      </c>
    </row>
    <row r="281" spans="1:63">
      <c r="A281" s="234"/>
      <c r="B281" s="235">
        <v>279</v>
      </c>
      <c r="C281" s="235">
        <v>4</v>
      </c>
      <c r="D281" s="235">
        <v>0</v>
      </c>
      <c r="E281" s="235">
        <v>2</v>
      </c>
      <c r="F281" s="235">
        <v>0</v>
      </c>
      <c r="G281" s="24">
        <v>6</v>
      </c>
      <c r="AD281" s="236">
        <v>279</v>
      </c>
      <c r="AE281" s="32">
        <v>0</v>
      </c>
      <c r="AF281" s="32">
        <v>1</v>
      </c>
      <c r="AG281" s="32">
        <v>3</v>
      </c>
      <c r="AH281" s="32">
        <v>0</v>
      </c>
      <c r="AI281" s="91">
        <f>SUM(AE281:AH281)</f>
        <v>4</v>
      </c>
      <c r="AK281" s="236">
        <v>279</v>
      </c>
      <c r="AL281" s="238">
        <v>2</v>
      </c>
      <c r="AM281" s="238">
        <v>2</v>
      </c>
      <c r="AN281" s="238">
        <v>2</v>
      </c>
      <c r="AO281" s="238">
        <v>2</v>
      </c>
      <c r="AP281" s="162">
        <v>8</v>
      </c>
      <c r="AR281" s="236">
        <v>279</v>
      </c>
      <c r="AS281" s="242">
        <v>0</v>
      </c>
      <c r="AT281" s="242">
        <v>3.5</v>
      </c>
      <c r="AU281" s="242">
        <v>0</v>
      </c>
      <c r="AV281" s="242">
        <v>5</v>
      </c>
      <c r="AW281" s="91">
        <f>SUM(AS281:AV281)</f>
        <v>8.5</v>
      </c>
      <c r="AY281" s="236">
        <v>279</v>
      </c>
      <c r="AZ281" s="235">
        <v>4</v>
      </c>
      <c r="BA281" s="235">
        <v>5</v>
      </c>
      <c r="BB281" s="235">
        <v>2</v>
      </c>
      <c r="BC281" s="235">
        <v>3</v>
      </c>
      <c r="BD281" s="24">
        <f>SUM(AZ281:BC281)</f>
        <v>14</v>
      </c>
      <c r="BF281" s="236">
        <v>279</v>
      </c>
      <c r="BG281" s="236"/>
      <c r="BH281" s="236"/>
      <c r="BI281" s="236"/>
      <c r="BJ281" s="236"/>
      <c r="BK281" s="91">
        <v>0</v>
      </c>
    </row>
    <row r="282" spans="1:63">
      <c r="A282" s="234"/>
      <c r="B282" s="235">
        <v>280</v>
      </c>
      <c r="C282" s="235">
        <v>2</v>
      </c>
      <c r="D282" s="235">
        <v>0</v>
      </c>
      <c r="E282" s="235">
        <v>4</v>
      </c>
      <c r="F282" s="235">
        <v>0</v>
      </c>
      <c r="G282" s="24">
        <v>6</v>
      </c>
      <c r="AD282" s="236">
        <v>280</v>
      </c>
      <c r="AE282" s="32">
        <v>0</v>
      </c>
      <c r="AF282" s="32">
        <v>1</v>
      </c>
      <c r="AG282" s="32">
        <v>3</v>
      </c>
      <c r="AH282" s="32">
        <v>0</v>
      </c>
      <c r="AI282" s="91">
        <f>SUM(AE282:AH282)</f>
        <v>4</v>
      </c>
      <c r="AK282" s="236">
        <v>280</v>
      </c>
      <c r="AL282" s="4">
        <v>0</v>
      </c>
      <c r="AM282" s="4">
        <v>2</v>
      </c>
      <c r="AN282" s="4">
        <v>0</v>
      </c>
      <c r="AO282" s="4">
        <v>4</v>
      </c>
      <c r="AP282" s="5">
        <v>6</v>
      </c>
      <c r="AR282" s="236">
        <v>280</v>
      </c>
      <c r="AS282" s="236">
        <v>0</v>
      </c>
      <c r="AT282" s="236">
        <v>0</v>
      </c>
      <c r="AU282" s="236">
        <v>5.5</v>
      </c>
      <c r="AV282" s="236">
        <v>3</v>
      </c>
      <c r="AW282" s="91">
        <v>8.5</v>
      </c>
      <c r="AY282" s="236">
        <v>280</v>
      </c>
      <c r="AZ282" s="4">
        <v>4</v>
      </c>
      <c r="BA282" s="4">
        <v>5</v>
      </c>
      <c r="BB282" s="4">
        <v>0</v>
      </c>
      <c r="BC282" s="4">
        <v>4</v>
      </c>
      <c r="BD282" s="5">
        <v>13</v>
      </c>
      <c r="BF282" s="236">
        <v>280</v>
      </c>
      <c r="BG282" s="236"/>
      <c r="BH282" s="236"/>
      <c r="BI282" s="236"/>
      <c r="BJ282" s="236"/>
      <c r="BK282" s="91">
        <v>0</v>
      </c>
    </row>
    <row r="283" spans="1:63" ht="15.75" thickBot="1">
      <c r="A283" s="234"/>
      <c r="B283" s="235">
        <v>281</v>
      </c>
      <c r="C283" s="235">
        <v>0</v>
      </c>
      <c r="D283" s="235">
        <v>0</v>
      </c>
      <c r="E283" s="235">
        <v>6</v>
      </c>
      <c r="F283" s="235">
        <v>0</v>
      </c>
      <c r="G283" s="24">
        <v>6</v>
      </c>
      <c r="AD283" s="236">
        <v>281</v>
      </c>
      <c r="AE283" s="237">
        <v>1</v>
      </c>
      <c r="AF283" s="237">
        <v>0</v>
      </c>
      <c r="AG283" s="237">
        <v>1</v>
      </c>
      <c r="AH283" s="237">
        <v>2</v>
      </c>
      <c r="AI283" s="99">
        <v>4</v>
      </c>
      <c r="AK283" s="236">
        <v>281</v>
      </c>
      <c r="AL283" s="241">
        <v>3</v>
      </c>
      <c r="AM283" s="241">
        <v>1</v>
      </c>
      <c r="AN283" s="241">
        <v>0</v>
      </c>
      <c r="AO283" s="241">
        <v>2</v>
      </c>
      <c r="AP283" s="157">
        <v>6</v>
      </c>
      <c r="AR283" s="236">
        <v>281</v>
      </c>
      <c r="AS283" s="4">
        <v>2</v>
      </c>
      <c r="AT283" s="4">
        <v>4</v>
      </c>
      <c r="AU283" s="4">
        <v>0</v>
      </c>
      <c r="AV283" s="4">
        <v>2</v>
      </c>
      <c r="AW283" s="5">
        <v>8</v>
      </c>
      <c r="AY283" s="236">
        <v>281</v>
      </c>
      <c r="AZ283" s="4">
        <v>3</v>
      </c>
      <c r="BA283" s="4">
        <v>10</v>
      </c>
      <c r="BB283" s="4">
        <v>0</v>
      </c>
      <c r="BC283" s="4">
        <v>0</v>
      </c>
      <c r="BD283" s="5">
        <v>13</v>
      </c>
      <c r="BF283" s="236">
        <v>281</v>
      </c>
      <c r="BG283" s="236"/>
      <c r="BH283" s="236"/>
      <c r="BI283" s="236"/>
      <c r="BJ283" s="236"/>
      <c r="BK283" s="91">
        <v>0</v>
      </c>
    </row>
    <row r="284" spans="1:63">
      <c r="A284" s="234"/>
      <c r="B284" s="235">
        <v>282</v>
      </c>
      <c r="C284" s="235">
        <v>4</v>
      </c>
      <c r="D284" s="235">
        <v>0</v>
      </c>
      <c r="E284" s="235">
        <v>0</v>
      </c>
      <c r="F284" s="235">
        <v>2</v>
      </c>
      <c r="G284" s="24">
        <v>6</v>
      </c>
      <c r="AD284" s="236">
        <v>282</v>
      </c>
      <c r="AE284" s="121">
        <v>0</v>
      </c>
      <c r="AF284" s="121">
        <v>1</v>
      </c>
      <c r="AG284" s="121">
        <v>0</v>
      </c>
      <c r="AH284" s="121">
        <v>3</v>
      </c>
      <c r="AI284" s="122">
        <v>4</v>
      </c>
      <c r="AK284" s="236">
        <v>282</v>
      </c>
      <c r="AL284" s="238">
        <v>2.5</v>
      </c>
      <c r="AM284" s="238">
        <v>2</v>
      </c>
      <c r="AN284" s="238">
        <v>0</v>
      </c>
      <c r="AO284" s="238">
        <v>1</v>
      </c>
      <c r="AP284" s="162">
        <v>5.5</v>
      </c>
      <c r="AR284" s="236">
        <v>282</v>
      </c>
      <c r="AS284" s="4">
        <v>2</v>
      </c>
      <c r="AT284" s="4">
        <v>4</v>
      </c>
      <c r="AU284" s="4">
        <v>0</v>
      </c>
      <c r="AV284" s="4">
        <v>2</v>
      </c>
      <c r="AW284" s="5">
        <v>8</v>
      </c>
      <c r="AY284" s="236">
        <v>282</v>
      </c>
      <c r="AZ284" s="242">
        <v>5</v>
      </c>
      <c r="BA284" s="242">
        <v>5</v>
      </c>
      <c r="BB284" s="242">
        <v>2</v>
      </c>
      <c r="BC284" s="242">
        <v>1</v>
      </c>
      <c r="BD284" s="91">
        <f>SUM(AZ284:BC284)</f>
        <v>13</v>
      </c>
      <c r="BF284" s="252" t="s">
        <v>16</v>
      </c>
      <c r="BG284" s="252">
        <f>SUM(BG3:BG283)/281</f>
        <v>5.9697508896797151</v>
      </c>
      <c r="BH284" s="252">
        <f t="shared" ref="BH284:BJ284" si="28">SUM(BH3:BH283)/281</f>
        <v>5.6156583629893237</v>
      </c>
      <c r="BI284" s="252">
        <f t="shared" si="28"/>
        <v>4.9768683274021353</v>
      </c>
      <c r="BJ284" s="252">
        <f t="shared" si="28"/>
        <v>3.290035587188612</v>
      </c>
    </row>
    <row r="285" spans="1:63">
      <c r="A285" s="234"/>
      <c r="B285" s="235">
        <v>283</v>
      </c>
      <c r="C285" s="235">
        <v>3</v>
      </c>
      <c r="D285" s="235">
        <v>0</v>
      </c>
      <c r="E285" s="235">
        <v>0</v>
      </c>
      <c r="F285" s="235">
        <v>1</v>
      </c>
      <c r="G285" s="24">
        <v>4</v>
      </c>
      <c r="AD285" s="236">
        <v>283</v>
      </c>
      <c r="AE285" s="241">
        <v>2</v>
      </c>
      <c r="AF285" s="241">
        <v>0</v>
      </c>
      <c r="AG285" s="241">
        <v>1</v>
      </c>
      <c r="AH285" s="241">
        <v>1</v>
      </c>
      <c r="AI285" s="157">
        <v>4</v>
      </c>
      <c r="AK285" s="236">
        <v>283</v>
      </c>
      <c r="AL285" s="4">
        <v>2</v>
      </c>
      <c r="AM285" s="4">
        <v>1</v>
      </c>
      <c r="AN285" s="4">
        <v>0</v>
      </c>
      <c r="AO285" s="4">
        <v>2</v>
      </c>
      <c r="AP285" s="5">
        <v>5</v>
      </c>
      <c r="AR285" s="236">
        <v>283</v>
      </c>
      <c r="AS285" s="4">
        <v>0</v>
      </c>
      <c r="AT285" s="4">
        <v>4</v>
      </c>
      <c r="AU285" s="4">
        <v>0</v>
      </c>
      <c r="AV285" s="4">
        <v>4</v>
      </c>
      <c r="AW285" s="5">
        <v>8</v>
      </c>
      <c r="AY285" s="236">
        <v>283</v>
      </c>
      <c r="AZ285" s="242">
        <v>6</v>
      </c>
      <c r="BA285" s="242">
        <v>5</v>
      </c>
      <c r="BB285" s="242">
        <v>2</v>
      </c>
      <c r="BC285" s="242">
        <v>0</v>
      </c>
      <c r="BD285" s="91">
        <f>SUM(AZ285:BC285)</f>
        <v>13</v>
      </c>
      <c r="BF285" s="253" t="s">
        <v>17</v>
      </c>
      <c r="BG285" s="253">
        <f>BG284*10</f>
        <v>59.697508896797153</v>
      </c>
      <c r="BH285" s="253">
        <f t="shared" ref="BH285:BJ285" si="29">BH284*10</f>
        <v>56.156583629893234</v>
      </c>
      <c r="BI285" s="253">
        <f t="shared" si="29"/>
        <v>49.768683274021356</v>
      </c>
      <c r="BJ285" s="253">
        <f t="shared" si="29"/>
        <v>32.90035587188612</v>
      </c>
    </row>
    <row r="286" spans="1:63">
      <c r="A286" s="234"/>
      <c r="B286" s="235">
        <v>284</v>
      </c>
      <c r="C286" s="235">
        <v>4</v>
      </c>
      <c r="D286" s="235"/>
      <c r="E286" s="235"/>
      <c r="F286" s="235"/>
      <c r="G286" s="24">
        <v>4</v>
      </c>
      <c r="AD286" s="236">
        <v>284</v>
      </c>
      <c r="AE286" s="243">
        <v>0</v>
      </c>
      <c r="AF286" s="243">
        <v>1</v>
      </c>
      <c r="AG286" s="243">
        <v>2</v>
      </c>
      <c r="AH286" s="243">
        <v>0</v>
      </c>
      <c r="AI286" s="119">
        <v>3</v>
      </c>
      <c r="AK286" s="236">
        <v>284</v>
      </c>
      <c r="AL286" s="236">
        <v>0</v>
      </c>
      <c r="AM286" s="236">
        <v>1</v>
      </c>
      <c r="AN286" s="236">
        <v>0</v>
      </c>
      <c r="AO286" s="236">
        <v>4</v>
      </c>
      <c r="AP286" s="91">
        <v>5</v>
      </c>
      <c r="AR286" s="236">
        <v>284</v>
      </c>
      <c r="AS286" s="242">
        <v>0</v>
      </c>
      <c r="AT286" s="242">
        <v>6</v>
      </c>
      <c r="AU286" s="242">
        <v>0</v>
      </c>
      <c r="AV286" s="242">
        <v>2</v>
      </c>
      <c r="AW286" s="91">
        <f>SUM(AS286:AV286)</f>
        <v>8</v>
      </c>
      <c r="AY286" s="236">
        <v>284</v>
      </c>
      <c r="AZ286" s="32">
        <v>6</v>
      </c>
      <c r="BA286" s="32">
        <v>5</v>
      </c>
      <c r="BB286" s="32">
        <v>1</v>
      </c>
      <c r="BC286" s="32">
        <v>1</v>
      </c>
      <c r="BD286" s="91">
        <f>SUM(AZ286:BC286)</f>
        <v>13</v>
      </c>
      <c r="BF286" s="253" t="s">
        <v>18</v>
      </c>
      <c r="BG286" s="253">
        <f>100-BG285</f>
        <v>40.302491103202847</v>
      </c>
      <c r="BH286" s="253">
        <f t="shared" ref="BH286:BJ286" si="30">100-BH285</f>
        <v>43.843416370106766</v>
      </c>
      <c r="BI286" s="253">
        <f t="shared" si="30"/>
        <v>50.231316725978644</v>
      </c>
      <c r="BJ286" s="253">
        <f t="shared" si="30"/>
        <v>67.09964412811388</v>
      </c>
    </row>
    <row r="287" spans="1:63">
      <c r="A287" s="234"/>
      <c r="B287" s="235">
        <v>285</v>
      </c>
      <c r="C287" s="235">
        <v>4</v>
      </c>
      <c r="D287" s="235"/>
      <c r="E287" s="235"/>
      <c r="F287" s="235"/>
      <c r="G287" s="24">
        <v>4</v>
      </c>
      <c r="AD287" s="236">
        <v>285</v>
      </c>
      <c r="AE287" s="121">
        <v>0</v>
      </c>
      <c r="AF287" s="121">
        <v>1</v>
      </c>
      <c r="AG287" s="121">
        <v>0</v>
      </c>
      <c r="AH287" s="121">
        <v>2</v>
      </c>
      <c r="AI287" s="122">
        <v>3</v>
      </c>
      <c r="AK287" s="236">
        <v>285</v>
      </c>
      <c r="AL287" s="238">
        <v>0.5</v>
      </c>
      <c r="AM287" s="238">
        <v>2</v>
      </c>
      <c r="AN287" s="238">
        <v>0</v>
      </c>
      <c r="AO287" s="238">
        <v>2</v>
      </c>
      <c r="AP287" s="162">
        <v>4.5</v>
      </c>
      <c r="AR287" s="236">
        <v>285</v>
      </c>
      <c r="AS287" s="242">
        <v>0</v>
      </c>
      <c r="AT287" s="242">
        <v>5</v>
      </c>
      <c r="AU287" s="242">
        <v>3</v>
      </c>
      <c r="AV287" s="242">
        <v>0</v>
      </c>
      <c r="AW287" s="91">
        <f>SUM(AS287:AV287)</f>
        <v>8</v>
      </c>
      <c r="AY287" s="236">
        <v>285</v>
      </c>
      <c r="AZ287" s="236">
        <v>6</v>
      </c>
      <c r="BA287" s="236">
        <v>2</v>
      </c>
      <c r="BB287" s="236">
        <v>5</v>
      </c>
      <c r="BC287" s="236">
        <v>0</v>
      </c>
      <c r="BD287" s="91">
        <v>13</v>
      </c>
      <c r="BF287" s="253" t="s">
        <v>22</v>
      </c>
      <c r="BG287" s="253">
        <f>CORREL(BG3:BG283,BK3:BK283)</f>
        <v>0.71958858472039999</v>
      </c>
      <c r="BH287" s="253">
        <f>CORREL(BH3:BH283,BK3:BK283)</f>
        <v>0.69587540835517547</v>
      </c>
      <c r="BI287" s="253">
        <f>CORREL(BI3:BI283,BK3:BK283)</f>
        <v>0.79531459594112641</v>
      </c>
      <c r="BJ287" s="253">
        <f>CORREL(BJ3:BJ283,BK3:BK283)</f>
        <v>0.73609067912506154</v>
      </c>
    </row>
    <row r="288" spans="1:63">
      <c r="A288" s="234"/>
      <c r="B288" s="235">
        <v>286</v>
      </c>
      <c r="C288" s="235">
        <v>0</v>
      </c>
      <c r="D288" s="235">
        <v>0</v>
      </c>
      <c r="E288" s="235">
        <v>4</v>
      </c>
      <c r="F288" s="235">
        <v>0</v>
      </c>
      <c r="G288" s="24">
        <v>4</v>
      </c>
      <c r="AD288" s="236">
        <v>286</v>
      </c>
      <c r="AE288" s="121">
        <v>0</v>
      </c>
      <c r="AF288" s="121">
        <v>1</v>
      </c>
      <c r="AG288" s="121">
        <v>0</v>
      </c>
      <c r="AH288" s="121">
        <v>2</v>
      </c>
      <c r="AI288" s="122">
        <v>3</v>
      </c>
      <c r="AK288" s="236">
        <v>286</v>
      </c>
      <c r="AL288" s="236">
        <v>3</v>
      </c>
      <c r="AM288" s="236">
        <v>0</v>
      </c>
      <c r="AN288" s="236">
        <v>0</v>
      </c>
      <c r="AO288" s="236">
        <v>1</v>
      </c>
      <c r="AP288" s="91">
        <v>4</v>
      </c>
      <c r="AR288" s="236">
        <v>286</v>
      </c>
      <c r="AS288" s="32">
        <v>1</v>
      </c>
      <c r="AT288" s="32">
        <v>5</v>
      </c>
      <c r="AU288" s="236"/>
      <c r="AV288" s="32">
        <v>2</v>
      </c>
      <c r="AW288" s="91">
        <f>SUM(AS288:AV288)</f>
        <v>8</v>
      </c>
      <c r="AY288" s="236">
        <v>286</v>
      </c>
      <c r="AZ288" s="236">
        <v>6</v>
      </c>
      <c r="BA288" s="236">
        <v>5</v>
      </c>
      <c r="BB288" s="236">
        <v>0</v>
      </c>
      <c r="BC288" s="236">
        <v>2</v>
      </c>
      <c r="BD288" s="91">
        <v>13</v>
      </c>
    </row>
    <row r="289" spans="1:56" ht="15.75" thickBot="1">
      <c r="A289" s="234"/>
      <c r="B289" s="235">
        <v>287</v>
      </c>
      <c r="C289" s="235">
        <v>0</v>
      </c>
      <c r="D289" s="235">
        <v>0</v>
      </c>
      <c r="E289" s="235">
        <v>4</v>
      </c>
      <c r="F289" s="235">
        <v>0</v>
      </c>
      <c r="G289" s="24">
        <v>4</v>
      </c>
      <c r="AD289" s="236">
        <v>287</v>
      </c>
      <c r="AE289" s="236">
        <v>0</v>
      </c>
      <c r="AF289" s="236">
        <v>1</v>
      </c>
      <c r="AG289" s="236">
        <v>0</v>
      </c>
      <c r="AH289" s="236">
        <v>2</v>
      </c>
      <c r="AI289" s="91">
        <v>3</v>
      </c>
      <c r="AK289" s="236">
        <v>287</v>
      </c>
      <c r="AL289" s="236">
        <v>1</v>
      </c>
      <c r="AM289" s="236">
        <v>0</v>
      </c>
      <c r="AN289" s="236">
        <v>0</v>
      </c>
      <c r="AO289" s="236">
        <v>2</v>
      </c>
      <c r="AP289" s="91">
        <v>3</v>
      </c>
      <c r="AR289" s="236">
        <v>287</v>
      </c>
      <c r="AS289" s="100">
        <v>2</v>
      </c>
      <c r="AT289" s="100">
        <v>3</v>
      </c>
      <c r="AU289" s="100">
        <v>3</v>
      </c>
      <c r="AV289" s="100">
        <v>0</v>
      </c>
      <c r="AW289" s="101">
        <v>8</v>
      </c>
      <c r="AY289" s="236">
        <v>287</v>
      </c>
      <c r="AZ289" s="133">
        <v>7</v>
      </c>
      <c r="BA289" s="133">
        <v>3</v>
      </c>
      <c r="BB289" s="133">
        <v>3</v>
      </c>
      <c r="BC289" s="133">
        <v>0</v>
      </c>
      <c r="BD289" s="187">
        <f>SUM(AZ289:BC289)</f>
        <v>13</v>
      </c>
    </row>
    <row r="290" spans="1:56">
      <c r="A290" s="234"/>
      <c r="B290" s="235">
        <v>288</v>
      </c>
      <c r="C290" s="235">
        <v>4</v>
      </c>
      <c r="D290" s="235"/>
      <c r="E290" s="235"/>
      <c r="F290" s="235"/>
      <c r="G290" s="24">
        <v>4</v>
      </c>
      <c r="AD290" s="236">
        <v>288</v>
      </c>
      <c r="AE290" s="236">
        <v>1</v>
      </c>
      <c r="AF290" s="236">
        <v>1</v>
      </c>
      <c r="AG290" s="236">
        <v>1</v>
      </c>
      <c r="AH290" s="236">
        <v>0</v>
      </c>
      <c r="AI290" s="91">
        <v>3</v>
      </c>
      <c r="AK290" s="252" t="s">
        <v>16</v>
      </c>
      <c r="AL290" s="252">
        <f>SUM(AL3:AL289)/287</f>
        <v>6.4320557491289199</v>
      </c>
      <c r="AM290" s="252">
        <f t="shared" ref="AM290:AO290" si="31">SUM(AM3:AM289)/287</f>
        <v>4.0993031358885021</v>
      </c>
      <c r="AN290" s="252">
        <f t="shared" si="31"/>
        <v>3.0261324041811846</v>
      </c>
      <c r="AO290" s="252">
        <f t="shared" si="31"/>
        <v>6.1289198606271773</v>
      </c>
      <c r="AR290" s="236">
        <v>288</v>
      </c>
      <c r="AS290" s="100">
        <v>0</v>
      </c>
      <c r="AT290" s="100">
        <v>6</v>
      </c>
      <c r="AU290" s="100">
        <v>1</v>
      </c>
      <c r="AV290" s="100">
        <v>1</v>
      </c>
      <c r="AW290" s="101">
        <v>8</v>
      </c>
      <c r="AY290" s="236">
        <v>288</v>
      </c>
      <c r="AZ290" s="249">
        <v>6</v>
      </c>
      <c r="BA290" s="249">
        <v>3</v>
      </c>
      <c r="BB290" s="249">
        <v>1</v>
      </c>
      <c r="BC290" s="249">
        <v>3</v>
      </c>
      <c r="BD290" s="188">
        <v>13</v>
      </c>
    </row>
    <row r="291" spans="1:56">
      <c r="A291" s="234"/>
      <c r="B291" s="235">
        <v>289</v>
      </c>
      <c r="C291" s="235">
        <v>2</v>
      </c>
      <c r="D291" s="235">
        <v>0</v>
      </c>
      <c r="E291" s="235">
        <v>2</v>
      </c>
      <c r="F291" s="235">
        <v>0</v>
      </c>
      <c r="G291" s="24">
        <v>4</v>
      </c>
      <c r="AD291" s="236">
        <v>289</v>
      </c>
      <c r="AE291" s="237">
        <v>0</v>
      </c>
      <c r="AF291" s="237">
        <v>0</v>
      </c>
      <c r="AG291" s="237">
        <v>0</v>
      </c>
      <c r="AH291" s="237">
        <v>2</v>
      </c>
      <c r="AI291" s="99">
        <v>2</v>
      </c>
      <c r="AK291" s="253" t="s">
        <v>17</v>
      </c>
      <c r="AL291" s="253">
        <f>AL290*10</f>
        <v>64.320557491289193</v>
      </c>
      <c r="AM291" s="253">
        <f t="shared" ref="AM291:AO291" si="32">AM290*10</f>
        <v>40.99303135888502</v>
      </c>
      <c r="AN291" s="253">
        <f t="shared" si="32"/>
        <v>30.261324041811847</v>
      </c>
      <c r="AO291" s="253">
        <f t="shared" si="32"/>
        <v>61.289198606271775</v>
      </c>
      <c r="AR291" s="236">
        <v>289</v>
      </c>
      <c r="AS291" s="100">
        <v>0</v>
      </c>
      <c r="AT291" s="100">
        <v>4</v>
      </c>
      <c r="AU291" s="100">
        <v>1</v>
      </c>
      <c r="AV291" s="100">
        <v>3</v>
      </c>
      <c r="AW291" s="101">
        <v>8</v>
      </c>
      <c r="AY291" s="236">
        <v>289</v>
      </c>
      <c r="AZ291" s="249">
        <v>0</v>
      </c>
      <c r="BA291" s="249">
        <v>7</v>
      </c>
      <c r="BB291" s="249">
        <v>3</v>
      </c>
      <c r="BC291" s="249">
        <v>3</v>
      </c>
      <c r="BD291" s="188">
        <v>13</v>
      </c>
    </row>
    <row r="292" spans="1:56">
      <c r="A292" s="234"/>
      <c r="B292" s="235">
        <v>290</v>
      </c>
      <c r="C292" s="235">
        <v>0</v>
      </c>
      <c r="D292" s="235">
        <v>0</v>
      </c>
      <c r="E292" s="235">
        <v>3</v>
      </c>
      <c r="F292" s="235"/>
      <c r="G292" s="24">
        <v>3</v>
      </c>
      <c r="AD292" s="236">
        <v>290</v>
      </c>
      <c r="AE292" s="121">
        <v>0</v>
      </c>
      <c r="AF292" s="121">
        <v>0</v>
      </c>
      <c r="AG292" s="121">
        <v>0</v>
      </c>
      <c r="AH292" s="121">
        <v>2</v>
      </c>
      <c r="AI292" s="122">
        <v>2</v>
      </c>
      <c r="AK292" s="253" t="s">
        <v>18</v>
      </c>
      <c r="AL292" s="253">
        <f>100-AL291</f>
        <v>35.679442508710807</v>
      </c>
      <c r="AM292" s="253">
        <f t="shared" ref="AM292:AO292" si="33">100-AM291</f>
        <v>59.00696864111498</v>
      </c>
      <c r="AN292" s="253">
        <f t="shared" si="33"/>
        <v>69.738675958188153</v>
      </c>
      <c r="AO292" s="253">
        <f t="shared" si="33"/>
        <v>38.710801393728225</v>
      </c>
      <c r="AR292" s="236">
        <v>290</v>
      </c>
      <c r="AS292" s="100">
        <v>0</v>
      </c>
      <c r="AT292" s="100">
        <v>6</v>
      </c>
      <c r="AU292" s="100">
        <v>2</v>
      </c>
      <c r="AV292" s="100">
        <v>0</v>
      </c>
      <c r="AW292" s="101">
        <v>8</v>
      </c>
      <c r="AY292" s="236">
        <v>290</v>
      </c>
      <c r="AZ292" s="236">
        <v>7.5</v>
      </c>
      <c r="BA292" s="236">
        <v>5.5</v>
      </c>
      <c r="BB292" s="236">
        <v>0</v>
      </c>
      <c r="BC292" s="236">
        <v>0</v>
      </c>
      <c r="BD292" s="91">
        <f>SUM(AZ292:BC292)</f>
        <v>13</v>
      </c>
    </row>
    <row r="293" spans="1:56">
      <c r="A293" s="234"/>
      <c r="B293" s="235">
        <v>291</v>
      </c>
      <c r="C293" s="235">
        <v>1</v>
      </c>
      <c r="D293" s="235">
        <v>0</v>
      </c>
      <c r="E293" s="235">
        <v>2</v>
      </c>
      <c r="F293" s="235">
        <v>0</v>
      </c>
      <c r="G293" s="24">
        <v>3</v>
      </c>
      <c r="AD293" s="236">
        <v>291</v>
      </c>
      <c r="AE293" s="238">
        <v>0</v>
      </c>
      <c r="AF293" s="238">
        <v>0</v>
      </c>
      <c r="AG293" s="238">
        <v>2</v>
      </c>
      <c r="AH293" s="238">
        <v>0</v>
      </c>
      <c r="AI293" s="162">
        <v>2</v>
      </c>
      <c r="AK293" s="253" t="s">
        <v>22</v>
      </c>
      <c r="AL293" s="253">
        <f>CORREL(AL3:AL289,AP3:AP289)</f>
        <v>0.65264877552226508</v>
      </c>
      <c r="AM293" s="253">
        <f>CORREL(AM3:AM289,AP3:AP289)</f>
        <v>0.75569294578126955</v>
      </c>
      <c r="AN293" s="253">
        <f>CORREL(AN3:AN289,AP3:AP289)</f>
        <v>0.76591276004318287</v>
      </c>
      <c r="AO293" s="253">
        <f>CORREL(AO3:AO289,AP3:AP289)</f>
        <v>0.68582247514975669</v>
      </c>
      <c r="AR293" s="236">
        <v>291</v>
      </c>
      <c r="AS293" s="236">
        <v>4</v>
      </c>
      <c r="AT293" s="236">
        <v>4</v>
      </c>
      <c r="AU293" s="236">
        <v>0</v>
      </c>
      <c r="AV293" s="236">
        <v>0</v>
      </c>
      <c r="AW293" s="91">
        <v>8</v>
      </c>
      <c r="AY293" s="236">
        <v>291</v>
      </c>
      <c r="AZ293" s="236">
        <v>5.5</v>
      </c>
      <c r="BA293" s="236">
        <v>5</v>
      </c>
      <c r="BB293" s="236">
        <v>2</v>
      </c>
      <c r="BC293" s="236">
        <v>0</v>
      </c>
      <c r="BD293" s="91">
        <v>12.5</v>
      </c>
    </row>
    <row r="294" spans="1:56">
      <c r="A294" s="234"/>
      <c r="B294" s="235">
        <v>292</v>
      </c>
      <c r="C294" s="235">
        <v>0</v>
      </c>
      <c r="D294" s="235">
        <v>0</v>
      </c>
      <c r="E294" s="235">
        <v>0</v>
      </c>
      <c r="F294" s="235">
        <v>0</v>
      </c>
      <c r="G294" s="24">
        <v>0</v>
      </c>
      <c r="AD294" s="236">
        <v>292</v>
      </c>
      <c r="AE294" s="121">
        <v>0</v>
      </c>
      <c r="AF294" s="121">
        <v>0</v>
      </c>
      <c r="AG294" s="121">
        <v>0</v>
      </c>
      <c r="AH294" s="121">
        <v>0</v>
      </c>
      <c r="AI294" s="122">
        <v>0</v>
      </c>
      <c r="AR294" s="236">
        <v>292</v>
      </c>
      <c r="AS294" s="236">
        <v>0</v>
      </c>
      <c r="AT294" s="236">
        <v>4</v>
      </c>
      <c r="AU294" s="236">
        <v>2</v>
      </c>
      <c r="AV294" s="236">
        <v>2</v>
      </c>
      <c r="AW294" s="91">
        <v>8</v>
      </c>
      <c r="AY294" s="236">
        <v>292</v>
      </c>
      <c r="AZ294" s="236">
        <v>6.5</v>
      </c>
      <c r="BA294" s="236">
        <v>0</v>
      </c>
      <c r="BB294" s="236">
        <v>3</v>
      </c>
      <c r="BC294" s="236">
        <v>3</v>
      </c>
      <c r="BD294" s="91">
        <f>SUM(AZ294:BC294)</f>
        <v>12.5</v>
      </c>
    </row>
    <row r="295" spans="1:56" ht="15.75" thickBot="1">
      <c r="A295" s="234"/>
      <c r="B295" s="235">
        <v>293</v>
      </c>
      <c r="C295" s="235">
        <v>0</v>
      </c>
      <c r="D295" s="235">
        <v>0</v>
      </c>
      <c r="E295" s="235">
        <v>0</v>
      </c>
      <c r="F295" s="235">
        <v>0</v>
      </c>
      <c r="G295" s="24">
        <v>0</v>
      </c>
      <c r="AD295" s="236">
        <v>293</v>
      </c>
      <c r="AE295" s="121">
        <v>0</v>
      </c>
      <c r="AF295" s="121">
        <v>0</v>
      </c>
      <c r="AG295" s="121">
        <v>0</v>
      </c>
      <c r="AH295" s="121">
        <v>0</v>
      </c>
      <c r="AI295" s="122">
        <v>0</v>
      </c>
      <c r="AR295" s="236">
        <v>293</v>
      </c>
      <c r="AS295" s="236">
        <v>1</v>
      </c>
      <c r="AT295" s="236">
        <v>7</v>
      </c>
      <c r="AU295" s="236">
        <v>0</v>
      </c>
      <c r="AV295" s="236">
        <v>0</v>
      </c>
      <c r="AW295" s="91">
        <v>8</v>
      </c>
      <c r="AY295" s="236">
        <v>293</v>
      </c>
      <c r="AZ295" s="4">
        <v>4</v>
      </c>
      <c r="BA295" s="4">
        <v>7</v>
      </c>
      <c r="BB295" s="4">
        <v>1</v>
      </c>
      <c r="BC295" s="4">
        <v>0</v>
      </c>
      <c r="BD295" s="5">
        <v>12</v>
      </c>
    </row>
    <row r="296" spans="1:56">
      <c r="A296" s="234"/>
      <c r="B296" s="235">
        <v>294</v>
      </c>
      <c r="C296" s="235">
        <v>0</v>
      </c>
      <c r="D296" s="235">
        <v>0</v>
      </c>
      <c r="E296" s="235">
        <v>0</v>
      </c>
      <c r="F296" s="235">
        <v>0</v>
      </c>
      <c r="G296" s="24">
        <v>0</v>
      </c>
      <c r="AD296" s="252" t="s">
        <v>16</v>
      </c>
      <c r="AE296" s="252">
        <f>SUM(AE3:AE295)/293</f>
        <v>3.3822525597269624</v>
      </c>
      <c r="AF296" s="252">
        <f t="shared" ref="AF296:AH296" si="34">SUM(AF3:AF295)/293</f>
        <v>2.1109215017064846</v>
      </c>
      <c r="AG296" s="252">
        <f t="shared" si="34"/>
        <v>6.5784982935153584</v>
      </c>
      <c r="AH296" s="252">
        <f t="shared" si="34"/>
        <v>6.3515358361774741</v>
      </c>
      <c r="AR296" s="236">
        <v>294</v>
      </c>
      <c r="AS296" s="236">
        <v>0</v>
      </c>
      <c r="AT296" s="236">
        <v>4</v>
      </c>
      <c r="AU296" s="236">
        <v>2</v>
      </c>
      <c r="AV296" s="236">
        <v>2</v>
      </c>
      <c r="AW296" s="91">
        <v>8</v>
      </c>
      <c r="AY296" s="236">
        <v>294</v>
      </c>
      <c r="AZ296" s="236">
        <v>7</v>
      </c>
      <c r="BA296" s="236">
        <v>5</v>
      </c>
      <c r="BB296" s="236">
        <v>0</v>
      </c>
      <c r="BC296" s="236">
        <v>0</v>
      </c>
      <c r="BD296" s="91">
        <v>12</v>
      </c>
    </row>
    <row r="297" spans="1:56">
      <c r="A297" s="234"/>
      <c r="B297" s="235">
        <v>295</v>
      </c>
      <c r="C297" s="235">
        <v>0</v>
      </c>
      <c r="D297" s="235">
        <v>0</v>
      </c>
      <c r="E297" s="235">
        <v>0</v>
      </c>
      <c r="F297" s="235">
        <v>0</v>
      </c>
      <c r="G297" s="24">
        <v>0</v>
      </c>
      <c r="AD297" s="253" t="s">
        <v>17</v>
      </c>
      <c r="AE297" s="253">
        <f>AE296*10</f>
        <v>33.822525597269625</v>
      </c>
      <c r="AF297" s="253">
        <f t="shared" ref="AF297:AH297" si="35">AF296*10</f>
        <v>21.109215017064848</v>
      </c>
      <c r="AG297" s="253">
        <f t="shared" si="35"/>
        <v>65.784982935153579</v>
      </c>
      <c r="AH297" s="253">
        <f t="shared" si="35"/>
        <v>63.515358361774744</v>
      </c>
      <c r="AR297" s="236">
        <v>295</v>
      </c>
      <c r="AS297" s="236">
        <v>3</v>
      </c>
      <c r="AT297" s="236">
        <v>4</v>
      </c>
      <c r="AU297" s="236">
        <v>0</v>
      </c>
      <c r="AV297" s="236">
        <v>1</v>
      </c>
      <c r="AW297" s="91">
        <v>8</v>
      </c>
      <c r="AY297" s="236">
        <v>295</v>
      </c>
      <c r="AZ297" s="236">
        <v>7</v>
      </c>
      <c r="BA297" s="236">
        <v>5</v>
      </c>
      <c r="BB297" s="236">
        <v>0</v>
      </c>
      <c r="BC297" s="236">
        <v>0</v>
      </c>
      <c r="BD297" s="91">
        <v>12</v>
      </c>
    </row>
    <row r="298" spans="1:56">
      <c r="A298" s="234"/>
      <c r="B298" s="235">
        <v>296</v>
      </c>
      <c r="C298" s="235">
        <v>0</v>
      </c>
      <c r="D298" s="235">
        <v>0</v>
      </c>
      <c r="E298" s="235">
        <v>0</v>
      </c>
      <c r="F298" s="235">
        <v>0</v>
      </c>
      <c r="G298" s="24">
        <v>0</v>
      </c>
      <c r="AD298" s="253" t="s">
        <v>18</v>
      </c>
      <c r="AE298" s="253">
        <f>100-AE297</f>
        <v>66.177474402730383</v>
      </c>
      <c r="AF298" s="253">
        <f t="shared" ref="AF298:AH298" si="36">100-AF297</f>
        <v>78.890784982935145</v>
      </c>
      <c r="AG298" s="253">
        <f t="shared" si="36"/>
        <v>34.215017064846421</v>
      </c>
      <c r="AH298" s="253">
        <f t="shared" si="36"/>
        <v>36.484641638225256</v>
      </c>
      <c r="AR298" s="236">
        <v>296</v>
      </c>
      <c r="AS298" s="236">
        <v>0</v>
      </c>
      <c r="AT298" s="236">
        <v>5</v>
      </c>
      <c r="AU298" s="236">
        <v>0</v>
      </c>
      <c r="AV298" s="236">
        <v>3</v>
      </c>
      <c r="AW298" s="91">
        <v>8</v>
      </c>
      <c r="AY298" s="236">
        <v>296</v>
      </c>
      <c r="AZ298" s="133">
        <v>5</v>
      </c>
      <c r="BA298" s="133">
        <v>4</v>
      </c>
      <c r="BB298" s="133">
        <v>3</v>
      </c>
      <c r="BC298" s="133">
        <v>0</v>
      </c>
      <c r="BD298" s="187">
        <f>SUM(AZ298:BC298)</f>
        <v>12</v>
      </c>
    </row>
    <row r="299" spans="1:56" ht="15.75" thickBot="1">
      <c r="A299" s="234"/>
      <c r="B299" s="254">
        <v>297</v>
      </c>
      <c r="C299" s="254">
        <v>0</v>
      </c>
      <c r="D299" s="254">
        <v>0</v>
      </c>
      <c r="E299" s="254">
        <v>0</v>
      </c>
      <c r="F299" s="254">
        <v>0</v>
      </c>
      <c r="G299" s="24">
        <v>0</v>
      </c>
      <c r="AD299" s="253" t="s">
        <v>22</v>
      </c>
      <c r="AE299" s="253">
        <f>CORREL(AE3:AE295,AI3:AI295)</f>
        <v>0.79755312915900378</v>
      </c>
      <c r="AF299" s="253">
        <f>CORREL(AF3:AF295,AI3:AI295)</f>
        <v>0.63127039848798105</v>
      </c>
      <c r="AG299" s="253">
        <f>CORREL(AG3:AG295,AI3:AI295)</f>
        <v>0.72465463050829049</v>
      </c>
      <c r="AH299" s="253">
        <f>CORREL(AH3:AH295,AI3:AI295)</f>
        <v>0.77233312418257971</v>
      </c>
      <c r="AR299" s="236">
        <v>297</v>
      </c>
      <c r="AS299" s="242">
        <v>3</v>
      </c>
      <c r="AT299" s="242">
        <v>2.5</v>
      </c>
      <c r="AU299" s="242">
        <v>0</v>
      </c>
      <c r="AV299" s="242">
        <v>2</v>
      </c>
      <c r="AW299" s="91">
        <f>SUM(AS299:AV299)</f>
        <v>7.5</v>
      </c>
      <c r="AY299" s="236">
        <v>297</v>
      </c>
      <c r="AZ299" s="133">
        <v>6</v>
      </c>
      <c r="BA299" s="133">
        <v>0</v>
      </c>
      <c r="BB299" s="133">
        <v>2</v>
      </c>
      <c r="BC299" s="133">
        <v>4</v>
      </c>
      <c r="BD299" s="187">
        <f>SUM(AZ299:BC299)</f>
        <v>12</v>
      </c>
    </row>
    <row r="300" spans="1:56">
      <c r="A300" s="234"/>
      <c r="B300" s="252" t="s">
        <v>16</v>
      </c>
      <c r="C300" s="252">
        <f>SUM(C3:C299)/297</f>
        <v>6.4124579124579126</v>
      </c>
      <c r="D300" s="252">
        <f t="shared" ref="D300:F300" si="37">SUM(D3:D299)/297</f>
        <v>4.9545454545454541</v>
      </c>
      <c r="E300" s="252">
        <f t="shared" si="37"/>
        <v>7.358585858585859</v>
      </c>
      <c r="F300" s="252">
        <f t="shared" si="37"/>
        <v>5.4259259259259256</v>
      </c>
      <c r="AR300" s="236">
        <v>298</v>
      </c>
      <c r="AS300" s="4">
        <v>0</v>
      </c>
      <c r="AT300" s="4">
        <v>4</v>
      </c>
      <c r="AU300" s="4">
        <v>1</v>
      </c>
      <c r="AV300" s="4">
        <v>2</v>
      </c>
      <c r="AW300" s="5">
        <v>7</v>
      </c>
      <c r="AY300" s="236">
        <v>298</v>
      </c>
      <c r="AZ300" s="236">
        <v>7</v>
      </c>
      <c r="BA300" s="236">
        <v>3</v>
      </c>
      <c r="BB300" s="236">
        <v>1.5</v>
      </c>
      <c r="BC300" s="236">
        <v>0</v>
      </c>
      <c r="BD300" s="91">
        <v>11.5</v>
      </c>
    </row>
    <row r="301" spans="1:56">
      <c r="A301" s="234"/>
      <c r="B301" s="253" t="s">
        <v>17</v>
      </c>
      <c r="C301" s="253">
        <f>C300*10</f>
        <v>64.124579124579128</v>
      </c>
      <c r="D301" s="253">
        <f t="shared" ref="D301:F301" si="38">D300*10</f>
        <v>49.54545454545454</v>
      </c>
      <c r="E301" s="253">
        <f t="shared" si="38"/>
        <v>73.585858585858588</v>
      </c>
      <c r="F301" s="253">
        <f t="shared" si="38"/>
        <v>54.259259259259252</v>
      </c>
      <c r="AR301" s="236">
        <v>299</v>
      </c>
      <c r="AS301" s="242">
        <v>0</v>
      </c>
      <c r="AT301" s="242">
        <v>4.5</v>
      </c>
      <c r="AU301" s="242">
        <v>0</v>
      </c>
      <c r="AV301" s="242">
        <v>2.5</v>
      </c>
      <c r="AW301" s="91">
        <f>SUM(AS301:AV301)</f>
        <v>7</v>
      </c>
      <c r="AY301" s="236">
        <v>299</v>
      </c>
      <c r="AZ301" s="240">
        <v>2</v>
      </c>
      <c r="BA301" s="240">
        <v>5</v>
      </c>
      <c r="BB301" s="240">
        <v>0.5</v>
      </c>
      <c r="BC301" s="240">
        <v>4</v>
      </c>
      <c r="BD301" s="163">
        <v>11.5</v>
      </c>
    </row>
    <row r="302" spans="1:56">
      <c r="A302" s="234"/>
      <c r="B302" s="253" t="s">
        <v>18</v>
      </c>
      <c r="C302" s="253">
        <f>100-C301</f>
        <v>35.875420875420872</v>
      </c>
      <c r="D302" s="253">
        <f t="shared" ref="D302:F302" si="39">100-D301</f>
        <v>50.45454545454546</v>
      </c>
      <c r="E302" s="253">
        <f t="shared" si="39"/>
        <v>26.414141414141412</v>
      </c>
      <c r="F302" s="253">
        <f t="shared" si="39"/>
        <v>45.740740740740748</v>
      </c>
      <c r="AR302" s="236">
        <v>300</v>
      </c>
      <c r="AS302" s="236">
        <v>0</v>
      </c>
      <c r="AT302" s="32">
        <v>5</v>
      </c>
      <c r="AU302" s="236"/>
      <c r="AV302" s="32">
        <v>2</v>
      </c>
      <c r="AW302" s="91">
        <f>SUM(AS302:AV302)</f>
        <v>7</v>
      </c>
      <c r="AY302" s="236">
        <v>300</v>
      </c>
      <c r="AZ302" s="4">
        <v>6</v>
      </c>
      <c r="BA302" s="4">
        <v>3</v>
      </c>
      <c r="BB302" s="4">
        <v>2</v>
      </c>
      <c r="BC302" s="4">
        <v>0</v>
      </c>
      <c r="BD302" s="5">
        <v>11</v>
      </c>
    </row>
    <row r="303" spans="1:56">
      <c r="A303" s="234"/>
      <c r="B303" s="253" t="s">
        <v>22</v>
      </c>
      <c r="C303" s="253">
        <f>CORREL(C3:C299,G3:G299)</f>
        <v>0.77442695627037117</v>
      </c>
      <c r="D303" s="253">
        <f>CORREL(D3:D299,G3:G299)</f>
        <v>0.77433934196232379</v>
      </c>
      <c r="E303" s="253">
        <f>CORREL(E3:E299,G3:G299)</f>
        <v>0.73650682976765447</v>
      </c>
      <c r="F303" s="253">
        <f>CORREL(F3:F299,G3:G299)</f>
        <v>0.82681435341874487</v>
      </c>
      <c r="AR303" s="236">
        <v>301</v>
      </c>
      <c r="AS303" s="121">
        <v>0</v>
      </c>
      <c r="AT303" s="121">
        <v>6</v>
      </c>
      <c r="AU303" s="121">
        <v>0</v>
      </c>
      <c r="AV303" s="121">
        <v>1</v>
      </c>
      <c r="AW303" s="122">
        <v>7</v>
      </c>
      <c r="AY303" s="236">
        <v>301</v>
      </c>
      <c r="AZ303" s="4">
        <v>4</v>
      </c>
      <c r="BA303" s="4">
        <v>3</v>
      </c>
      <c r="BB303" s="4">
        <v>1</v>
      </c>
      <c r="BC303" s="4">
        <v>3</v>
      </c>
      <c r="BD303" s="5">
        <v>11</v>
      </c>
    </row>
    <row r="304" spans="1:56">
      <c r="AR304" s="236">
        <v>302</v>
      </c>
      <c r="AS304" s="121">
        <v>0</v>
      </c>
      <c r="AT304" s="121">
        <v>3</v>
      </c>
      <c r="AU304" s="121">
        <v>0</v>
      </c>
      <c r="AV304" s="121">
        <v>4</v>
      </c>
      <c r="AW304" s="122">
        <v>7</v>
      </c>
      <c r="AY304" s="236">
        <v>302</v>
      </c>
      <c r="AZ304" s="236">
        <v>3</v>
      </c>
      <c r="BA304" s="236">
        <v>5</v>
      </c>
      <c r="BB304" s="236">
        <v>1</v>
      </c>
      <c r="BC304" s="236">
        <v>2</v>
      </c>
      <c r="BD304" s="91">
        <v>11</v>
      </c>
    </row>
    <row r="305" spans="2:56">
      <c r="AR305" s="236">
        <v>303</v>
      </c>
      <c r="AS305" s="236">
        <v>0</v>
      </c>
      <c r="AT305" s="236">
        <v>0</v>
      </c>
      <c r="AU305" s="236">
        <v>5</v>
      </c>
      <c r="AV305" s="236">
        <v>2</v>
      </c>
      <c r="AW305" s="91">
        <v>7</v>
      </c>
      <c r="AY305" s="236">
        <v>303</v>
      </c>
      <c r="AZ305" s="236">
        <v>6</v>
      </c>
      <c r="BA305" s="236">
        <v>5</v>
      </c>
      <c r="BB305" s="236">
        <v>0</v>
      </c>
      <c r="BC305" s="236">
        <v>0</v>
      </c>
      <c r="BD305" s="91">
        <v>11</v>
      </c>
    </row>
    <row r="306" spans="2:56">
      <c r="AR306" s="236">
        <v>304</v>
      </c>
      <c r="AS306" s="142">
        <v>1</v>
      </c>
      <c r="AT306" s="142">
        <v>4</v>
      </c>
      <c r="AU306" s="142">
        <v>0</v>
      </c>
      <c r="AV306" s="142">
        <v>2</v>
      </c>
      <c r="AW306" s="166">
        <v>7</v>
      </c>
      <c r="AY306" s="236">
        <v>304</v>
      </c>
      <c r="AZ306" s="236">
        <v>3</v>
      </c>
      <c r="BA306" s="236">
        <v>5</v>
      </c>
      <c r="BB306" s="236">
        <v>3</v>
      </c>
      <c r="BC306" s="236">
        <v>0</v>
      </c>
      <c r="BD306" s="91">
        <v>11</v>
      </c>
    </row>
    <row r="307" spans="2:56">
      <c r="AR307" s="236">
        <v>305</v>
      </c>
      <c r="AS307" s="241">
        <v>2</v>
      </c>
      <c r="AT307" s="241">
        <v>3</v>
      </c>
      <c r="AU307" s="241">
        <v>0</v>
      </c>
      <c r="AV307" s="241">
        <v>2</v>
      </c>
      <c r="AW307" s="157">
        <v>7</v>
      </c>
      <c r="AY307" s="236">
        <v>305</v>
      </c>
      <c r="AZ307" s="236">
        <v>6</v>
      </c>
      <c r="BA307" s="236">
        <v>5</v>
      </c>
      <c r="BB307" s="236">
        <v>0</v>
      </c>
      <c r="BC307" s="236">
        <v>0</v>
      </c>
      <c r="BD307" s="91">
        <v>11</v>
      </c>
    </row>
    <row r="308" spans="2:56">
      <c r="AR308" s="236">
        <v>306</v>
      </c>
      <c r="AS308" s="241">
        <v>4</v>
      </c>
      <c r="AT308" s="241">
        <v>3</v>
      </c>
      <c r="AU308" s="241">
        <v>0</v>
      </c>
      <c r="AV308" s="241">
        <v>0</v>
      </c>
      <c r="AW308" s="157">
        <v>7</v>
      </c>
      <c r="AY308" s="236">
        <v>306</v>
      </c>
      <c r="AZ308" s="236">
        <v>9</v>
      </c>
      <c r="BA308" s="236">
        <v>0</v>
      </c>
      <c r="BB308" s="236">
        <v>0</v>
      </c>
      <c r="BC308" s="236">
        <v>2</v>
      </c>
      <c r="BD308" s="91">
        <v>11</v>
      </c>
    </row>
    <row r="309" spans="2:56">
      <c r="AR309" s="236">
        <v>307</v>
      </c>
      <c r="AS309" s="236"/>
      <c r="AT309" s="32">
        <v>5</v>
      </c>
      <c r="AU309" s="32">
        <v>1</v>
      </c>
      <c r="AV309" s="32">
        <v>0</v>
      </c>
      <c r="AW309" s="91">
        <f>SUM(AS309:AV309)</f>
        <v>6</v>
      </c>
      <c r="AY309" s="236">
        <v>307</v>
      </c>
      <c r="AZ309" s="249">
        <v>2</v>
      </c>
      <c r="BA309" s="249">
        <v>5</v>
      </c>
      <c r="BB309" s="249">
        <v>2</v>
      </c>
      <c r="BC309" s="249">
        <v>2</v>
      </c>
      <c r="BD309" s="188">
        <v>11</v>
      </c>
    </row>
    <row r="310" spans="2:56">
      <c r="AR310" s="236">
        <v>308</v>
      </c>
      <c r="AS310" s="236">
        <v>0</v>
      </c>
      <c r="AT310" s="32">
        <v>5</v>
      </c>
      <c r="AU310" s="32">
        <v>0</v>
      </c>
      <c r="AV310" s="32">
        <v>1</v>
      </c>
      <c r="AW310" s="91">
        <f>SUM(AS310:AV310)</f>
        <v>6</v>
      </c>
      <c r="AY310" s="236">
        <v>308</v>
      </c>
      <c r="AZ310" s="142">
        <v>1.5</v>
      </c>
      <c r="BA310" s="143">
        <v>2.5</v>
      </c>
      <c r="BB310" s="142">
        <v>4</v>
      </c>
      <c r="BC310" s="143">
        <v>3</v>
      </c>
      <c r="BD310" s="166">
        <v>11</v>
      </c>
    </row>
    <row r="311" spans="2:56">
      <c r="AR311" s="236">
        <v>309</v>
      </c>
      <c r="AS311" s="121">
        <v>1</v>
      </c>
      <c r="AT311" s="121">
        <v>5</v>
      </c>
      <c r="AU311" s="121">
        <v>0</v>
      </c>
      <c r="AV311" s="121">
        <v>0</v>
      </c>
      <c r="AW311" s="122">
        <v>6</v>
      </c>
      <c r="AY311" s="236">
        <v>309</v>
      </c>
      <c r="AZ311" s="143">
        <v>7</v>
      </c>
      <c r="BA311" s="142">
        <v>1</v>
      </c>
      <c r="BB311" s="142">
        <v>3</v>
      </c>
      <c r="BC311" s="142">
        <v>0</v>
      </c>
      <c r="BD311" s="166">
        <v>11</v>
      </c>
    </row>
    <row r="312" spans="2:56">
      <c r="B312" s="253" t="s">
        <v>111</v>
      </c>
      <c r="C312" s="253" t="s">
        <v>18</v>
      </c>
      <c r="E312" s="253" t="s">
        <v>111</v>
      </c>
      <c r="F312" s="280" t="s">
        <v>22</v>
      </c>
      <c r="H312" s="293" t="s">
        <v>124</v>
      </c>
      <c r="I312" s="293" t="s">
        <v>125</v>
      </c>
      <c r="AR312" s="236">
        <v>310</v>
      </c>
      <c r="AS312" s="236">
        <v>0</v>
      </c>
      <c r="AT312" s="236">
        <v>1</v>
      </c>
      <c r="AU312" s="236">
        <v>5</v>
      </c>
      <c r="AV312" s="236">
        <v>0</v>
      </c>
      <c r="AW312" s="91">
        <v>6</v>
      </c>
      <c r="AY312" s="236">
        <v>310</v>
      </c>
      <c r="AZ312" s="236">
        <v>4.5</v>
      </c>
      <c r="BA312" s="236">
        <v>5</v>
      </c>
      <c r="BB312" s="236">
        <v>1</v>
      </c>
      <c r="BC312" s="236">
        <v>0</v>
      </c>
      <c r="BD312" s="91">
        <v>10.5</v>
      </c>
    </row>
    <row r="313" spans="2:56">
      <c r="B313" s="255" t="s">
        <v>66</v>
      </c>
      <c r="C313" s="256">
        <v>22.703703703703709</v>
      </c>
      <c r="E313" s="257" t="s">
        <v>81</v>
      </c>
      <c r="F313" s="281">
        <v>0.77442695627037117</v>
      </c>
      <c r="H313" s="235">
        <v>53</v>
      </c>
      <c r="I313" s="281">
        <v>34.322115384615387</v>
      </c>
      <c r="AR313" s="236">
        <v>311</v>
      </c>
      <c r="AS313" s="236">
        <v>0</v>
      </c>
      <c r="AT313" s="236">
        <v>6</v>
      </c>
      <c r="AU313" s="236">
        <v>0</v>
      </c>
      <c r="AV313" s="236">
        <v>0</v>
      </c>
      <c r="AW313" s="91">
        <v>6</v>
      </c>
      <c r="AY313" s="236">
        <v>311</v>
      </c>
      <c r="AZ313" s="236">
        <v>2.5</v>
      </c>
      <c r="BA313" s="236">
        <v>5</v>
      </c>
      <c r="BB313" s="236">
        <v>3</v>
      </c>
      <c r="BC313" s="236">
        <v>0</v>
      </c>
      <c r="BD313" s="91">
        <v>10.5</v>
      </c>
    </row>
    <row r="314" spans="2:56">
      <c r="B314" s="258" t="s">
        <v>67</v>
      </c>
      <c r="C314" s="256">
        <v>25.238095238095241</v>
      </c>
      <c r="E314" s="257" t="s">
        <v>82</v>
      </c>
      <c r="F314" s="281">
        <v>0.77433934196232379</v>
      </c>
      <c r="H314" s="235">
        <v>54</v>
      </c>
      <c r="I314" s="281">
        <v>49.630782918149464</v>
      </c>
      <c r="AR314" s="236">
        <v>312</v>
      </c>
      <c r="AS314" s="236">
        <v>5</v>
      </c>
      <c r="AT314" s="236">
        <v>1</v>
      </c>
      <c r="AU314" s="236">
        <v>0</v>
      </c>
      <c r="AV314" s="236">
        <v>0</v>
      </c>
      <c r="AW314" s="91">
        <v>6</v>
      </c>
      <c r="AY314" s="236">
        <v>312</v>
      </c>
      <c r="AZ314" s="4">
        <v>2</v>
      </c>
      <c r="BA314" s="4">
        <v>6</v>
      </c>
      <c r="BB314" s="4">
        <v>1</v>
      </c>
      <c r="BC314" s="4">
        <v>1</v>
      </c>
      <c r="BD314" s="5">
        <v>10</v>
      </c>
    </row>
    <row r="315" spans="2:56">
      <c r="B315" s="258" t="s">
        <v>68</v>
      </c>
      <c r="C315" s="256">
        <v>26.414141414141412</v>
      </c>
      <c r="E315" s="257" t="s">
        <v>68</v>
      </c>
      <c r="F315" s="281">
        <v>0.73650682976765447</v>
      </c>
      <c r="H315" s="235">
        <v>55</v>
      </c>
      <c r="I315" s="281">
        <v>48.324022346368714</v>
      </c>
      <c r="AR315" s="236">
        <v>313</v>
      </c>
      <c r="AS315" s="236">
        <v>0</v>
      </c>
      <c r="AT315" s="236">
        <v>4</v>
      </c>
      <c r="AU315" s="236">
        <v>0</v>
      </c>
      <c r="AV315" s="236">
        <v>2</v>
      </c>
      <c r="AW315" s="91">
        <v>6</v>
      </c>
      <c r="AY315" s="236">
        <v>313</v>
      </c>
      <c r="AZ315" s="4">
        <v>2</v>
      </c>
      <c r="BA315" s="4">
        <v>3</v>
      </c>
      <c r="BB315" s="4">
        <v>2</v>
      </c>
      <c r="BC315" s="4">
        <v>3</v>
      </c>
      <c r="BD315" s="5">
        <v>10</v>
      </c>
    </row>
    <row r="316" spans="2:56">
      <c r="B316" s="259" t="s">
        <v>71</v>
      </c>
      <c r="C316" s="256">
        <v>31.983805668016188</v>
      </c>
      <c r="E316" s="257" t="s">
        <v>91</v>
      </c>
      <c r="F316" s="281">
        <v>0.82681435341874487</v>
      </c>
      <c r="H316" s="235">
        <v>56</v>
      </c>
      <c r="I316" s="281">
        <v>38.053160919540232</v>
      </c>
      <c r="AR316" s="236">
        <v>314</v>
      </c>
      <c r="AS316" s="244">
        <v>0</v>
      </c>
      <c r="AT316" s="244">
        <v>5</v>
      </c>
      <c r="AU316" s="244">
        <v>0</v>
      </c>
      <c r="AV316" s="244">
        <v>1</v>
      </c>
      <c r="AW316" s="164">
        <v>6</v>
      </c>
      <c r="AY316" s="236">
        <v>314</v>
      </c>
      <c r="AZ316" s="4">
        <v>6</v>
      </c>
      <c r="BA316" s="4">
        <v>4</v>
      </c>
      <c r="BB316" s="4">
        <v>0</v>
      </c>
      <c r="BC316" s="4">
        <v>0</v>
      </c>
      <c r="BD316" s="5">
        <v>10</v>
      </c>
    </row>
    <row r="317" spans="2:56">
      <c r="B317" s="260" t="s">
        <v>69</v>
      </c>
      <c r="C317" s="256">
        <v>34.215017064846421</v>
      </c>
      <c r="E317" s="261" t="s">
        <v>79</v>
      </c>
      <c r="F317" s="235">
        <v>0.81317325600077062</v>
      </c>
      <c r="G317" s="282"/>
      <c r="H317" s="235">
        <v>57</v>
      </c>
      <c r="I317" s="281">
        <v>49.21602787456446</v>
      </c>
      <c r="J317" s="283"/>
      <c r="K317" s="283"/>
      <c r="AR317" s="236">
        <v>315</v>
      </c>
      <c r="AS317" s="244"/>
      <c r="AT317" s="244">
        <v>2</v>
      </c>
      <c r="AU317" s="244">
        <v>0</v>
      </c>
      <c r="AV317" s="244">
        <v>4</v>
      </c>
      <c r="AW317" s="164">
        <v>6</v>
      </c>
      <c r="AY317" s="236">
        <v>315</v>
      </c>
      <c r="AZ317" s="236">
        <v>4</v>
      </c>
      <c r="BA317" s="236">
        <v>4</v>
      </c>
      <c r="BB317" s="236">
        <v>2</v>
      </c>
      <c r="BC317" s="236">
        <v>0</v>
      </c>
      <c r="BD317" s="91">
        <v>10</v>
      </c>
    </row>
    <row r="318" spans="2:56">
      <c r="B318" s="262" t="s">
        <v>74</v>
      </c>
      <c r="C318" s="256">
        <v>35.181564245810051</v>
      </c>
      <c r="E318" s="261" t="s">
        <v>75</v>
      </c>
      <c r="F318" s="235">
        <v>0.77381762646368912</v>
      </c>
      <c r="G318" s="284"/>
      <c r="H318" s="235">
        <v>58</v>
      </c>
      <c r="I318" s="281">
        <v>46.058020477815703</v>
      </c>
      <c r="J318" s="283"/>
      <c r="K318" s="283"/>
      <c r="AR318" s="236">
        <v>316</v>
      </c>
      <c r="AS318" s="244">
        <v>0</v>
      </c>
      <c r="AT318" s="244">
        <v>4</v>
      </c>
      <c r="AU318" s="244">
        <v>0</v>
      </c>
      <c r="AV318" s="244">
        <v>2</v>
      </c>
      <c r="AW318" s="164">
        <v>6</v>
      </c>
      <c r="AY318" s="236">
        <v>316</v>
      </c>
      <c r="AZ318" s="143">
        <v>1</v>
      </c>
      <c r="BA318" s="142">
        <v>1</v>
      </c>
      <c r="BB318" s="142">
        <v>2</v>
      </c>
      <c r="BC318" s="142">
        <v>6</v>
      </c>
      <c r="BD318" s="166">
        <v>10</v>
      </c>
    </row>
    <row r="319" spans="2:56">
      <c r="B319" s="259" t="s">
        <v>79</v>
      </c>
      <c r="C319" s="256">
        <v>35.313765182186231</v>
      </c>
      <c r="E319" s="261" t="s">
        <v>99</v>
      </c>
      <c r="F319" s="235">
        <v>0.73383005090636322</v>
      </c>
      <c r="G319" s="284"/>
      <c r="H319" s="235">
        <v>59</v>
      </c>
      <c r="I319" s="281">
        <v>48.855820105820108</v>
      </c>
      <c r="J319" s="283"/>
      <c r="K319" s="283"/>
      <c r="AR319" s="236">
        <v>317</v>
      </c>
      <c r="AS319" s="4">
        <v>1</v>
      </c>
      <c r="AT319" s="4">
        <v>2</v>
      </c>
      <c r="AU319" s="4">
        <v>0</v>
      </c>
      <c r="AV319" s="4">
        <v>2</v>
      </c>
      <c r="AW319" s="5">
        <v>5</v>
      </c>
      <c r="AY319" s="236">
        <v>317</v>
      </c>
      <c r="AZ319" s="143">
        <v>2</v>
      </c>
      <c r="BA319" s="142">
        <v>2</v>
      </c>
      <c r="BB319" s="142">
        <v>5</v>
      </c>
      <c r="BC319" s="142">
        <v>1</v>
      </c>
      <c r="BD319" s="166">
        <v>10</v>
      </c>
    </row>
    <row r="320" spans="2:56">
      <c r="B320" s="263" t="s">
        <v>72</v>
      </c>
      <c r="C320" s="256">
        <v>35.679442508710807</v>
      </c>
      <c r="E320" s="261" t="s">
        <v>71</v>
      </c>
      <c r="F320" s="235">
        <v>0.66974333430764432</v>
      </c>
      <c r="G320" s="284"/>
      <c r="H320" s="235">
        <v>60</v>
      </c>
      <c r="I320" s="281">
        <v>46.175925925925924</v>
      </c>
      <c r="J320" s="283"/>
      <c r="K320" s="283"/>
      <c r="AR320" s="236">
        <v>318</v>
      </c>
      <c r="AS320" s="4">
        <v>0</v>
      </c>
      <c r="AT320" s="4">
        <v>3</v>
      </c>
      <c r="AU320" s="4">
        <v>0</v>
      </c>
      <c r="AV320" s="4">
        <v>2</v>
      </c>
      <c r="AW320" s="5">
        <v>5</v>
      </c>
      <c r="AY320" s="236">
        <v>318</v>
      </c>
      <c r="AZ320" s="236">
        <v>3.5</v>
      </c>
      <c r="BA320" s="236">
        <v>5</v>
      </c>
      <c r="BB320" s="236">
        <v>1</v>
      </c>
      <c r="BC320" s="236">
        <v>0</v>
      </c>
      <c r="BD320" s="91">
        <v>9.5</v>
      </c>
    </row>
    <row r="321" spans="2:56">
      <c r="B321" s="258" t="s">
        <v>81</v>
      </c>
      <c r="C321" s="256">
        <v>35.875420875420872</v>
      </c>
      <c r="E321" s="264" t="s">
        <v>66</v>
      </c>
      <c r="F321" s="235">
        <v>0.63478134758371418</v>
      </c>
      <c r="G321" s="282"/>
      <c r="H321" s="235">
        <v>61</v>
      </c>
      <c r="I321" s="281">
        <v>57.877024291497975</v>
      </c>
      <c r="J321" s="283"/>
      <c r="K321" s="283"/>
      <c r="AR321" s="236">
        <v>319</v>
      </c>
      <c r="AS321" s="4">
        <v>0</v>
      </c>
      <c r="AT321" s="4">
        <v>3</v>
      </c>
      <c r="AU321" s="4">
        <v>0</v>
      </c>
      <c r="AV321" s="4">
        <v>2</v>
      </c>
      <c r="AW321" s="5">
        <v>5</v>
      </c>
      <c r="AY321" s="236">
        <v>319</v>
      </c>
      <c r="AZ321" s="4">
        <v>5</v>
      </c>
      <c r="BA321" s="4">
        <v>3</v>
      </c>
      <c r="BB321" s="4">
        <v>1</v>
      </c>
      <c r="BC321" s="4">
        <v>0</v>
      </c>
      <c r="BD321" s="5">
        <v>9</v>
      </c>
    </row>
    <row r="322" spans="2:56">
      <c r="B322" s="260" t="s">
        <v>70</v>
      </c>
      <c r="C322" s="256">
        <v>36.484641638225256</v>
      </c>
      <c r="E322" s="264" t="s">
        <v>85</v>
      </c>
      <c r="F322" s="235">
        <v>0.80135934834570921</v>
      </c>
      <c r="G322" s="284"/>
      <c r="H322" s="235">
        <v>62</v>
      </c>
      <c r="I322" s="281">
        <v>60.378787878787875</v>
      </c>
      <c r="J322" s="283"/>
      <c r="K322" s="283"/>
      <c r="AR322" s="236">
        <v>320</v>
      </c>
      <c r="AS322" s="4">
        <v>0</v>
      </c>
      <c r="AT322" s="4">
        <v>5</v>
      </c>
      <c r="AU322" s="4">
        <v>0</v>
      </c>
      <c r="AV322" s="4">
        <v>0</v>
      </c>
      <c r="AW322" s="5">
        <v>5</v>
      </c>
      <c r="AY322" s="236">
        <v>320</v>
      </c>
      <c r="AZ322" s="32">
        <v>3</v>
      </c>
      <c r="BA322" s="32">
        <v>3</v>
      </c>
      <c r="BB322" s="32">
        <v>3</v>
      </c>
      <c r="BC322" s="32">
        <v>0</v>
      </c>
      <c r="BD322" s="91">
        <f>SUM(AZ322:BC322)</f>
        <v>9</v>
      </c>
    </row>
    <row r="323" spans="2:56">
      <c r="B323" s="259" t="s">
        <v>75</v>
      </c>
      <c r="C323" s="256">
        <v>36.761133603238861</v>
      </c>
      <c r="E323" s="264" t="s">
        <v>103</v>
      </c>
      <c r="F323" s="235">
        <v>0.67918157185796524</v>
      </c>
      <c r="G323" s="284"/>
      <c r="H323" s="283"/>
      <c r="I323" s="283"/>
      <c r="J323" s="283"/>
      <c r="K323" s="283"/>
      <c r="AR323" s="236">
        <v>321</v>
      </c>
      <c r="AS323" s="242">
        <v>0</v>
      </c>
      <c r="AT323" s="242">
        <v>5</v>
      </c>
      <c r="AU323" s="242">
        <v>0</v>
      </c>
      <c r="AV323" s="242">
        <v>0</v>
      </c>
      <c r="AW323" s="91">
        <f>SUM(AS323:AV323)</f>
        <v>5</v>
      </c>
      <c r="AY323" s="236">
        <v>321</v>
      </c>
      <c r="AZ323" s="133">
        <v>7</v>
      </c>
      <c r="BA323" s="133">
        <v>2</v>
      </c>
      <c r="BB323" s="133">
        <v>0</v>
      </c>
      <c r="BC323" s="133">
        <v>0</v>
      </c>
      <c r="BD323" s="187">
        <f>SUM(AZ323:BC323)</f>
        <v>9</v>
      </c>
    </row>
    <row r="324" spans="2:56">
      <c r="B324" s="263" t="s">
        <v>73</v>
      </c>
      <c r="C324" s="256">
        <v>38.710801393728225</v>
      </c>
      <c r="E324" s="264" t="s">
        <v>80</v>
      </c>
      <c r="F324" s="235">
        <v>0.76815455328958548</v>
      </c>
      <c r="G324" s="284"/>
      <c r="H324" s="283"/>
      <c r="I324" s="283"/>
      <c r="J324" s="283"/>
      <c r="K324" s="283"/>
      <c r="AR324" s="236">
        <v>322</v>
      </c>
      <c r="AS324" s="236">
        <v>0</v>
      </c>
      <c r="AT324" s="32">
        <v>5</v>
      </c>
      <c r="AU324" s="32">
        <v>0</v>
      </c>
      <c r="AV324" s="32">
        <v>0</v>
      </c>
      <c r="AW324" s="91">
        <f>SUM(AS324:AV324)</f>
        <v>5</v>
      </c>
      <c r="AY324" s="236">
        <v>322</v>
      </c>
      <c r="AZ324" s="133">
        <v>0</v>
      </c>
      <c r="BA324" s="133">
        <v>4</v>
      </c>
      <c r="BB324" s="133">
        <v>5</v>
      </c>
      <c r="BC324" s="133">
        <v>0</v>
      </c>
      <c r="BD324" s="187">
        <f>SUM(AZ324:BC324)</f>
        <v>9</v>
      </c>
    </row>
    <row r="325" spans="2:56">
      <c r="B325" s="265" t="s">
        <v>84</v>
      </c>
      <c r="C325" s="256">
        <v>40.302491103202847</v>
      </c>
      <c r="E325" s="257" t="s">
        <v>67</v>
      </c>
      <c r="F325" s="281">
        <v>0.7130261872585788</v>
      </c>
      <c r="G325" s="284"/>
      <c r="H325" s="283"/>
      <c r="I325" s="283"/>
      <c r="J325" s="283"/>
      <c r="K325" s="283"/>
      <c r="AR325" s="236">
        <v>323</v>
      </c>
      <c r="AS325" s="236">
        <v>0</v>
      </c>
      <c r="AT325" s="32">
        <v>5</v>
      </c>
      <c r="AU325" s="32">
        <v>0</v>
      </c>
      <c r="AV325" s="32">
        <v>0</v>
      </c>
      <c r="AW325" s="91">
        <f>SUM(AS325:AV325)</f>
        <v>5</v>
      </c>
      <c r="AY325" s="236">
        <v>323</v>
      </c>
      <c r="AZ325" s="236">
        <v>3</v>
      </c>
      <c r="BA325" s="236">
        <v>4</v>
      </c>
      <c r="BB325" s="236">
        <v>1</v>
      </c>
      <c r="BC325" s="236">
        <v>1</v>
      </c>
      <c r="BD325" s="91">
        <v>9</v>
      </c>
    </row>
    <row r="326" spans="2:56">
      <c r="B326" s="265" t="s">
        <v>77</v>
      </c>
      <c r="C326" s="256">
        <v>43.843416370106766</v>
      </c>
      <c r="E326" s="257" t="s">
        <v>90</v>
      </c>
      <c r="F326" s="281">
        <v>0.7434976786558728</v>
      </c>
      <c r="G326" s="284"/>
      <c r="H326" s="283"/>
      <c r="I326" s="283"/>
      <c r="J326" s="283"/>
      <c r="K326" s="283"/>
      <c r="AR326" s="236">
        <v>324</v>
      </c>
      <c r="AS326" s="236">
        <v>0</v>
      </c>
      <c r="AT326" s="32">
        <v>5</v>
      </c>
      <c r="AU326" s="32">
        <v>0</v>
      </c>
      <c r="AV326" s="32">
        <v>0</v>
      </c>
      <c r="AW326" s="91">
        <f>SUM(AS326:AV326)</f>
        <v>5</v>
      </c>
      <c r="AY326" s="236">
        <v>324</v>
      </c>
      <c r="AZ326" s="236">
        <v>3</v>
      </c>
      <c r="BA326" s="236">
        <v>4</v>
      </c>
      <c r="BB326" s="236">
        <v>1</v>
      </c>
      <c r="BC326" s="236">
        <v>1</v>
      </c>
      <c r="BD326" s="91">
        <v>9</v>
      </c>
    </row>
    <row r="327" spans="2:56">
      <c r="B327" s="258" t="s">
        <v>76</v>
      </c>
      <c r="C327" s="256">
        <v>43.968253968253975</v>
      </c>
      <c r="E327" s="257" t="s">
        <v>105</v>
      </c>
      <c r="F327" s="281">
        <v>0.49832410181670117</v>
      </c>
      <c r="G327" s="284"/>
      <c r="H327" s="283"/>
      <c r="I327" s="283"/>
      <c r="J327" s="283"/>
      <c r="K327" s="283"/>
      <c r="AR327" s="236">
        <v>325</v>
      </c>
      <c r="AS327" s="236">
        <v>0</v>
      </c>
      <c r="AT327" s="32">
        <v>5</v>
      </c>
      <c r="AU327" s="236"/>
      <c r="AV327" s="32">
        <v>0</v>
      </c>
      <c r="AW327" s="91">
        <f>SUM(AS327:AV327)</f>
        <v>5</v>
      </c>
      <c r="AY327" s="236">
        <v>325</v>
      </c>
      <c r="AZ327" s="249">
        <v>1</v>
      </c>
      <c r="BA327" s="249">
        <v>3</v>
      </c>
      <c r="BB327" s="249">
        <v>5</v>
      </c>
      <c r="BC327" s="249">
        <v>0</v>
      </c>
      <c r="BD327" s="188">
        <v>9</v>
      </c>
    </row>
    <row r="328" spans="2:56">
      <c r="B328" s="262" t="s">
        <v>78</v>
      </c>
      <c r="C328" s="256">
        <v>44.399441340782118</v>
      </c>
      <c r="E328" s="257" t="s">
        <v>76</v>
      </c>
      <c r="F328" s="281">
        <v>0.78881283430892379</v>
      </c>
      <c r="G328" s="284"/>
      <c r="H328" s="283"/>
      <c r="I328" s="283"/>
      <c r="J328" s="283"/>
      <c r="K328" s="283"/>
      <c r="AR328" s="236">
        <v>326</v>
      </c>
      <c r="AS328" s="100">
        <v>1</v>
      </c>
      <c r="AT328" s="100">
        <v>2</v>
      </c>
      <c r="AU328" s="100">
        <v>2</v>
      </c>
      <c r="AV328" s="100">
        <v>0</v>
      </c>
      <c r="AW328" s="101">
        <v>5</v>
      </c>
      <c r="AY328" s="236">
        <v>326</v>
      </c>
      <c r="AZ328" s="142">
        <v>4</v>
      </c>
      <c r="BA328" s="142">
        <v>1</v>
      </c>
      <c r="BB328" s="142">
        <v>4</v>
      </c>
      <c r="BC328" s="142">
        <v>0</v>
      </c>
      <c r="BD328" s="166">
        <v>9</v>
      </c>
    </row>
    <row r="329" spans="2:56">
      <c r="B329" s="258" t="s">
        <v>91</v>
      </c>
      <c r="C329" s="256">
        <v>45.740740740740748</v>
      </c>
      <c r="E329" s="266" t="s">
        <v>93</v>
      </c>
      <c r="F329" s="281">
        <v>0.79755312915900378</v>
      </c>
      <c r="AR329" s="236">
        <v>327</v>
      </c>
      <c r="AS329" s="121">
        <v>0</v>
      </c>
      <c r="AT329" s="121">
        <v>5</v>
      </c>
      <c r="AU329" s="121">
        <v>0</v>
      </c>
      <c r="AV329" s="121">
        <v>0</v>
      </c>
      <c r="AW329" s="122">
        <v>5</v>
      </c>
      <c r="AY329" s="236">
        <v>327</v>
      </c>
      <c r="AZ329" s="235">
        <v>4</v>
      </c>
      <c r="BA329" s="235">
        <v>2</v>
      </c>
      <c r="BB329" s="235">
        <v>0</v>
      </c>
      <c r="BC329" s="235">
        <v>3</v>
      </c>
      <c r="BD329" s="24">
        <f>SUM(AZ329:BC329)</f>
        <v>9</v>
      </c>
    </row>
    <row r="330" spans="2:56">
      <c r="B330" s="267" t="s">
        <v>87</v>
      </c>
      <c r="C330" s="256">
        <v>48.477011494252871</v>
      </c>
      <c r="E330" s="266" t="s">
        <v>102</v>
      </c>
      <c r="F330" s="281">
        <v>0.63127039848798105</v>
      </c>
      <c r="AR330" s="236">
        <v>328</v>
      </c>
      <c r="AS330" s="121">
        <v>0</v>
      </c>
      <c r="AT330" s="121">
        <v>5</v>
      </c>
      <c r="AU330" s="121">
        <v>0</v>
      </c>
      <c r="AV330" s="121">
        <v>0</v>
      </c>
      <c r="AW330" s="122">
        <v>5</v>
      </c>
      <c r="AY330" s="236">
        <v>328</v>
      </c>
      <c r="AZ330" s="236">
        <v>0.5</v>
      </c>
      <c r="BA330" s="236">
        <v>5</v>
      </c>
      <c r="BB330" s="236">
        <v>1</v>
      </c>
      <c r="BC330" s="236">
        <v>2</v>
      </c>
      <c r="BD330" s="91">
        <v>8.5</v>
      </c>
    </row>
    <row r="331" spans="2:56">
      <c r="B331" s="265" t="s">
        <v>83</v>
      </c>
      <c r="C331" s="268">
        <v>50.231316725978644</v>
      </c>
      <c r="E331" s="266" t="s">
        <v>69</v>
      </c>
      <c r="F331" s="281">
        <v>0.72465463050829049</v>
      </c>
      <c r="AR331" s="236">
        <v>329</v>
      </c>
      <c r="AS331" s="236">
        <v>0</v>
      </c>
      <c r="AT331" s="236">
        <v>5</v>
      </c>
      <c r="AU331" s="236">
        <v>0</v>
      </c>
      <c r="AV331" s="236">
        <v>0</v>
      </c>
      <c r="AW331" s="91">
        <v>5</v>
      </c>
      <c r="AY331" s="236">
        <v>329</v>
      </c>
      <c r="AZ331" s="4">
        <v>1</v>
      </c>
      <c r="BA331" s="4">
        <v>7</v>
      </c>
      <c r="BB331" s="4">
        <v>0</v>
      </c>
      <c r="BC331" s="4">
        <v>0</v>
      </c>
      <c r="BD331" s="5">
        <v>8</v>
      </c>
    </row>
    <row r="332" spans="2:56">
      <c r="B332" s="258" t="s">
        <v>82</v>
      </c>
      <c r="C332" s="268">
        <v>50.45454545454546</v>
      </c>
      <c r="E332" s="266" t="s">
        <v>70</v>
      </c>
      <c r="F332" s="281">
        <v>0.77233312418257971</v>
      </c>
      <c r="AR332" s="236">
        <v>330</v>
      </c>
      <c r="AS332" s="236">
        <v>0</v>
      </c>
      <c r="AT332" s="236">
        <v>5</v>
      </c>
      <c r="AU332" s="236">
        <v>0</v>
      </c>
      <c r="AV332" s="236">
        <v>0</v>
      </c>
      <c r="AW332" s="91">
        <v>5</v>
      </c>
      <c r="AY332" s="236">
        <v>330</v>
      </c>
      <c r="AZ332" s="32">
        <v>8</v>
      </c>
      <c r="BA332" s="236"/>
      <c r="BB332" s="236"/>
      <c r="BC332" s="32">
        <v>0</v>
      </c>
      <c r="BD332" s="91">
        <f>SUM(AZ332:BC332)</f>
        <v>8</v>
      </c>
    </row>
    <row r="333" spans="2:56">
      <c r="B333" s="258" t="s">
        <v>90</v>
      </c>
      <c r="C333" s="268">
        <v>51.084656084656082</v>
      </c>
      <c r="E333" s="269" t="s">
        <v>72</v>
      </c>
      <c r="F333" s="281">
        <v>0.65264877552226508</v>
      </c>
      <c r="AR333" s="236">
        <v>331</v>
      </c>
      <c r="AS333" s="142">
        <v>0</v>
      </c>
      <c r="AT333" s="142">
        <v>4</v>
      </c>
      <c r="AU333" s="142">
        <v>0</v>
      </c>
      <c r="AV333" s="142">
        <v>1</v>
      </c>
      <c r="AW333" s="166">
        <v>5</v>
      </c>
      <c r="AY333" s="236">
        <v>331</v>
      </c>
      <c r="AZ333" s="236">
        <v>2.5</v>
      </c>
      <c r="BA333" s="236">
        <v>5</v>
      </c>
      <c r="BB333" s="236">
        <v>0</v>
      </c>
      <c r="BC333" s="236">
        <v>0.5</v>
      </c>
      <c r="BD333" s="91">
        <v>8</v>
      </c>
    </row>
    <row r="334" spans="2:56">
      <c r="B334" s="270" t="s">
        <v>86</v>
      </c>
      <c r="C334" s="268">
        <v>52.5</v>
      </c>
      <c r="E334" s="269" t="s">
        <v>97</v>
      </c>
      <c r="F334" s="281">
        <v>0.75569294578126955</v>
      </c>
      <c r="AR334" s="236">
        <v>332</v>
      </c>
      <c r="AS334" s="4">
        <v>0</v>
      </c>
      <c r="AT334" s="4">
        <v>1.5</v>
      </c>
      <c r="AU334" s="4">
        <v>0</v>
      </c>
      <c r="AV334" s="4">
        <v>3</v>
      </c>
      <c r="AW334" s="5">
        <v>4.5</v>
      </c>
      <c r="AY334" s="236">
        <v>332</v>
      </c>
      <c r="AZ334" s="236">
        <v>4</v>
      </c>
      <c r="BA334" s="236">
        <v>2</v>
      </c>
      <c r="BB334" s="236">
        <v>2</v>
      </c>
      <c r="BC334" s="236">
        <v>0</v>
      </c>
      <c r="BD334" s="91">
        <v>8</v>
      </c>
    </row>
    <row r="335" spans="2:56">
      <c r="B335" s="255" t="s">
        <v>85</v>
      </c>
      <c r="C335" s="268">
        <v>54.24074074074074</v>
      </c>
      <c r="E335" s="269" t="s">
        <v>98</v>
      </c>
      <c r="F335" s="281">
        <v>0.76591276004318287</v>
      </c>
      <c r="AR335" s="236">
        <v>333</v>
      </c>
      <c r="AS335" s="236">
        <v>0</v>
      </c>
      <c r="AT335" s="236">
        <v>0</v>
      </c>
      <c r="AU335" s="236">
        <v>4.5</v>
      </c>
      <c r="AV335" s="236">
        <v>0</v>
      </c>
      <c r="AW335" s="91">
        <v>4.5</v>
      </c>
      <c r="AY335" s="236">
        <v>333</v>
      </c>
      <c r="AZ335" s="236">
        <v>2</v>
      </c>
      <c r="BA335" s="236">
        <v>5</v>
      </c>
      <c r="BB335" s="236">
        <v>1</v>
      </c>
      <c r="BC335" s="236">
        <v>0</v>
      </c>
      <c r="BD335" s="91">
        <v>8</v>
      </c>
    </row>
    <row r="336" spans="2:56">
      <c r="B336" s="262" t="s">
        <v>88</v>
      </c>
      <c r="C336" s="268">
        <v>54.650837988826815</v>
      </c>
      <c r="E336" s="269" t="s">
        <v>73</v>
      </c>
      <c r="F336" s="281">
        <v>0.68582247514975669</v>
      </c>
      <c r="AR336" s="236">
        <v>334</v>
      </c>
      <c r="AS336" s="236">
        <v>0</v>
      </c>
      <c r="AT336" s="32">
        <v>4</v>
      </c>
      <c r="AU336" s="32">
        <v>0</v>
      </c>
      <c r="AV336" s="32">
        <v>0</v>
      </c>
      <c r="AW336" s="91">
        <f>SUM(AS336:AV336)</f>
        <v>4</v>
      </c>
      <c r="AY336" s="236">
        <v>334</v>
      </c>
      <c r="AZ336" s="236">
        <v>8</v>
      </c>
      <c r="BA336" s="236">
        <v>0</v>
      </c>
      <c r="BB336" s="236">
        <v>0</v>
      </c>
      <c r="BC336" s="236">
        <v>0</v>
      </c>
      <c r="BD336" s="91">
        <v>8</v>
      </c>
    </row>
    <row r="337" spans="2:56">
      <c r="B337" s="270" t="s">
        <v>89</v>
      </c>
      <c r="C337" s="268">
        <v>54.788461538461533</v>
      </c>
      <c r="E337" s="271" t="s">
        <v>94</v>
      </c>
      <c r="F337" s="281">
        <v>0.7112971495342435</v>
      </c>
      <c r="AR337" s="236">
        <v>335</v>
      </c>
      <c r="AS337" s="236">
        <v>0</v>
      </c>
      <c r="AT337" s="32">
        <v>4</v>
      </c>
      <c r="AU337" s="32">
        <v>0</v>
      </c>
      <c r="AV337" s="32">
        <v>0</v>
      </c>
      <c r="AW337" s="91">
        <f>SUM(AS337:AV337)</f>
        <v>4</v>
      </c>
      <c r="AY337" s="236">
        <v>335</v>
      </c>
      <c r="AZ337" s="235">
        <v>2</v>
      </c>
      <c r="BA337" s="235">
        <v>3</v>
      </c>
      <c r="BB337" s="235">
        <v>0</v>
      </c>
      <c r="BC337" s="235">
        <v>3</v>
      </c>
      <c r="BD337" s="24">
        <f>SUM(AZ337:BC337)</f>
        <v>8</v>
      </c>
    </row>
    <row r="338" spans="2:56">
      <c r="B338" s="263" t="s">
        <v>97</v>
      </c>
      <c r="C338" s="268">
        <v>59.00696864111498</v>
      </c>
      <c r="E338" s="271" t="s">
        <v>87</v>
      </c>
      <c r="F338" s="281">
        <v>0.57425822407118987</v>
      </c>
      <c r="AR338" s="236">
        <v>336</v>
      </c>
      <c r="AS338" s="241">
        <v>0</v>
      </c>
      <c r="AT338" s="241">
        <v>2</v>
      </c>
      <c r="AU338" s="241">
        <v>0</v>
      </c>
      <c r="AV338" s="241">
        <v>2</v>
      </c>
      <c r="AW338" s="157">
        <v>4</v>
      </c>
      <c r="AY338" s="236">
        <v>336</v>
      </c>
      <c r="AZ338" s="4">
        <v>0</v>
      </c>
      <c r="BA338" s="4">
        <v>3</v>
      </c>
      <c r="BB338" s="4">
        <v>0</v>
      </c>
      <c r="BC338" s="4">
        <v>4</v>
      </c>
      <c r="BD338" s="5">
        <v>7</v>
      </c>
    </row>
    <row r="339" spans="2:56">
      <c r="B339" s="267" t="s">
        <v>94</v>
      </c>
      <c r="C339" s="268">
        <v>59.137931034482762</v>
      </c>
      <c r="E339" s="271" t="s">
        <v>101</v>
      </c>
      <c r="F339" s="281">
        <v>0.719730061405076</v>
      </c>
      <c r="AR339" s="236">
        <v>337</v>
      </c>
      <c r="AS339" s="236">
        <v>1</v>
      </c>
      <c r="AT339" s="32">
        <v>1</v>
      </c>
      <c r="AU339" s="32">
        <v>0</v>
      </c>
      <c r="AV339" s="32">
        <v>1</v>
      </c>
      <c r="AW339" s="91">
        <f>SUM(AS339:AV339)</f>
        <v>3</v>
      </c>
      <c r="AY339" s="236">
        <v>337</v>
      </c>
      <c r="AZ339" s="4">
        <v>3</v>
      </c>
      <c r="BA339" s="4">
        <v>4</v>
      </c>
      <c r="BB339" s="4">
        <v>0</v>
      </c>
      <c r="BC339" s="4">
        <v>0</v>
      </c>
      <c r="BD339" s="5">
        <v>7</v>
      </c>
    </row>
    <row r="340" spans="2:56">
      <c r="B340" s="255" t="s">
        <v>80</v>
      </c>
      <c r="C340" s="268">
        <v>59.944444444444443</v>
      </c>
      <c r="E340" s="271" t="s">
        <v>92</v>
      </c>
      <c r="F340" s="281">
        <v>0.77276582495262913</v>
      </c>
      <c r="AR340" s="236">
        <v>338</v>
      </c>
      <c r="AS340" s="121">
        <v>1</v>
      </c>
      <c r="AT340" s="121">
        <v>1</v>
      </c>
      <c r="AU340" s="121">
        <v>0</v>
      </c>
      <c r="AV340" s="121">
        <v>1</v>
      </c>
      <c r="AW340" s="122">
        <v>3</v>
      </c>
      <c r="AY340" s="236">
        <v>338</v>
      </c>
      <c r="AZ340" s="4">
        <v>2</v>
      </c>
      <c r="BA340" s="4">
        <v>4</v>
      </c>
      <c r="BB340" s="4">
        <v>1</v>
      </c>
      <c r="BC340" s="4">
        <v>0</v>
      </c>
      <c r="BD340" s="5">
        <v>7</v>
      </c>
    </row>
    <row r="341" spans="2:56">
      <c r="B341" s="259" t="s">
        <v>99</v>
      </c>
      <c r="C341" s="268">
        <v>64.433198380566807</v>
      </c>
      <c r="E341" s="272" t="s">
        <v>74</v>
      </c>
      <c r="F341" s="281">
        <v>0.78630447058354058</v>
      </c>
      <c r="AR341" s="236">
        <v>339</v>
      </c>
      <c r="AS341" s="241">
        <v>0</v>
      </c>
      <c r="AT341" s="241">
        <v>0</v>
      </c>
      <c r="AU341" s="241">
        <v>1</v>
      </c>
      <c r="AV341" s="241">
        <v>2</v>
      </c>
      <c r="AW341" s="157">
        <v>3</v>
      </c>
      <c r="AY341" s="236">
        <v>339</v>
      </c>
      <c r="AZ341" s="240">
        <v>3</v>
      </c>
      <c r="BA341" s="240">
        <v>0</v>
      </c>
      <c r="BB341" s="240">
        <v>0</v>
      </c>
      <c r="BC341" s="240">
        <v>4</v>
      </c>
      <c r="BD341" s="163">
        <v>7</v>
      </c>
    </row>
    <row r="342" spans="2:56">
      <c r="B342" s="267" t="s">
        <v>92</v>
      </c>
      <c r="C342" s="268">
        <v>65.718390804597703</v>
      </c>
      <c r="E342" s="272" t="s">
        <v>78</v>
      </c>
      <c r="F342" s="281">
        <v>0.66964929807257234</v>
      </c>
      <c r="AR342" s="236">
        <v>340</v>
      </c>
      <c r="AS342" s="121">
        <v>0</v>
      </c>
      <c r="AT342" s="121">
        <v>2</v>
      </c>
      <c r="AU342" s="121">
        <v>0</v>
      </c>
      <c r="AV342" s="121">
        <v>0</v>
      </c>
      <c r="AW342" s="122">
        <v>2</v>
      </c>
      <c r="AY342" s="236">
        <v>340</v>
      </c>
      <c r="AZ342" s="133">
        <v>4</v>
      </c>
      <c r="BA342" s="133">
        <v>2</v>
      </c>
      <c r="BB342" s="133">
        <v>1</v>
      </c>
      <c r="BC342" s="133">
        <v>0</v>
      </c>
      <c r="BD342" s="187">
        <f>SUM(AZ342:BC342)</f>
        <v>7</v>
      </c>
    </row>
    <row r="343" spans="2:56">
      <c r="B343" s="260" t="s">
        <v>93</v>
      </c>
      <c r="C343" s="268">
        <v>66.177474402730383</v>
      </c>
      <c r="E343" s="272" t="s">
        <v>100</v>
      </c>
      <c r="F343" s="281">
        <v>0.6748580559032602</v>
      </c>
      <c r="AR343" s="236">
        <v>341</v>
      </c>
      <c r="AS343" s="236">
        <v>2</v>
      </c>
      <c r="AT343" s="236">
        <v>0</v>
      </c>
      <c r="AU343" s="236">
        <v>0</v>
      </c>
      <c r="AV343" s="236">
        <v>0</v>
      </c>
      <c r="AW343" s="91">
        <v>2</v>
      </c>
      <c r="AY343" s="236">
        <v>341</v>
      </c>
      <c r="AZ343" s="4">
        <v>4</v>
      </c>
      <c r="BA343" s="4">
        <v>1</v>
      </c>
      <c r="BB343" s="4">
        <v>1</v>
      </c>
      <c r="BC343" s="4">
        <v>0</v>
      </c>
      <c r="BD343" s="5">
        <v>6</v>
      </c>
    </row>
    <row r="344" spans="2:56">
      <c r="B344" s="265" t="s">
        <v>95</v>
      </c>
      <c r="C344" s="268">
        <v>67.09964412811388</v>
      </c>
      <c r="E344" s="272" t="s">
        <v>88</v>
      </c>
      <c r="F344" s="281">
        <v>0.8001559998060106</v>
      </c>
      <c r="AR344" s="236">
        <v>342</v>
      </c>
      <c r="AS344" s="242">
        <v>0</v>
      </c>
      <c r="AT344" s="242">
        <v>1.5</v>
      </c>
      <c r="AU344" s="242">
        <v>0</v>
      </c>
      <c r="AV344" s="242">
        <v>0</v>
      </c>
      <c r="AW344" s="91">
        <f>SUM(AS344:AV344)</f>
        <v>1.5</v>
      </c>
      <c r="AY344" s="236">
        <v>342</v>
      </c>
      <c r="AZ344" s="236">
        <v>3</v>
      </c>
      <c r="BA344" s="236">
        <v>3</v>
      </c>
      <c r="BB344" s="236">
        <v>0</v>
      </c>
      <c r="BC344" s="236">
        <v>0</v>
      </c>
      <c r="BD344" s="91">
        <v>6</v>
      </c>
    </row>
    <row r="345" spans="2:56">
      <c r="B345" s="263" t="s">
        <v>98</v>
      </c>
      <c r="C345" s="268">
        <v>69.738675958188153</v>
      </c>
      <c r="E345" s="273" t="s">
        <v>84</v>
      </c>
      <c r="F345" s="281">
        <v>0.71958858472039999</v>
      </c>
      <c r="AR345" s="236">
        <v>343</v>
      </c>
      <c r="AS345" s="4">
        <v>1</v>
      </c>
      <c r="AT345" s="4">
        <v>0</v>
      </c>
      <c r="AU345" s="4">
        <v>0</v>
      </c>
      <c r="AV345" s="4">
        <v>0</v>
      </c>
      <c r="AW345" s="5">
        <v>1</v>
      </c>
      <c r="AY345" s="236">
        <v>343</v>
      </c>
      <c r="AZ345" s="236">
        <v>3</v>
      </c>
      <c r="BA345" s="236">
        <v>3</v>
      </c>
      <c r="BB345" s="236">
        <v>0</v>
      </c>
      <c r="BC345" s="236">
        <v>0</v>
      </c>
      <c r="BD345" s="91">
        <v>6</v>
      </c>
    </row>
    <row r="346" spans="2:56">
      <c r="B346" s="262" t="s">
        <v>100</v>
      </c>
      <c r="C346" s="268">
        <v>72.47206703910615</v>
      </c>
      <c r="E346" s="273" t="s">
        <v>77</v>
      </c>
      <c r="F346" s="281">
        <v>0.69587540835517547</v>
      </c>
      <c r="AR346" s="236">
        <v>344</v>
      </c>
      <c r="AS346" s="121">
        <v>0</v>
      </c>
      <c r="AT346" s="121">
        <v>1</v>
      </c>
      <c r="AU346" s="121">
        <v>0</v>
      </c>
      <c r="AV346" s="121">
        <v>0</v>
      </c>
      <c r="AW346" s="122">
        <v>1</v>
      </c>
      <c r="AY346" s="236">
        <v>344</v>
      </c>
      <c r="AZ346" s="32">
        <v>0</v>
      </c>
      <c r="BA346" s="32">
        <v>5</v>
      </c>
      <c r="BB346" s="32">
        <v>0</v>
      </c>
      <c r="BC346" s="32">
        <v>0</v>
      </c>
      <c r="BD346" s="91">
        <f>SUM(AZ346:BC346)</f>
        <v>5</v>
      </c>
    </row>
    <row r="347" spans="2:56">
      <c r="B347" s="267" t="s">
        <v>101</v>
      </c>
      <c r="C347" s="268">
        <v>74.454022988505741</v>
      </c>
      <c r="E347" s="273" t="s">
        <v>83</v>
      </c>
      <c r="F347" s="281">
        <v>0.79531459594112641</v>
      </c>
      <c r="AR347" s="236">
        <v>345</v>
      </c>
      <c r="AS347" s="236">
        <v>0</v>
      </c>
      <c r="AT347" s="236">
        <v>0</v>
      </c>
      <c r="AU347" s="236">
        <v>1</v>
      </c>
      <c r="AV347" s="236">
        <v>0</v>
      </c>
      <c r="AW347" s="91">
        <v>1</v>
      </c>
      <c r="AY347" s="236">
        <v>345</v>
      </c>
      <c r="AZ347" s="240">
        <v>0</v>
      </c>
      <c r="BA347" s="240">
        <v>1</v>
      </c>
      <c r="BB347" s="240">
        <v>0.5</v>
      </c>
      <c r="BC347" s="240">
        <v>3</v>
      </c>
      <c r="BD347" s="163">
        <v>4.5</v>
      </c>
    </row>
    <row r="348" spans="2:56">
      <c r="B348" s="270" t="s">
        <v>96</v>
      </c>
      <c r="C348" s="268">
        <v>74.57692307692308</v>
      </c>
      <c r="E348" s="273" t="s">
        <v>95</v>
      </c>
      <c r="F348" s="281">
        <v>0.73609067912506154</v>
      </c>
      <c r="AR348" s="236">
        <v>346</v>
      </c>
      <c r="AS348" s="236">
        <v>1</v>
      </c>
      <c r="AT348" s="236">
        <v>0</v>
      </c>
      <c r="AU348" s="236">
        <v>0</v>
      </c>
      <c r="AV348" s="236">
        <v>0</v>
      </c>
      <c r="AW348" s="91">
        <v>1</v>
      </c>
      <c r="AY348" s="236">
        <v>346</v>
      </c>
      <c r="AZ348" s="236">
        <v>3</v>
      </c>
      <c r="BA348" s="236">
        <v>1</v>
      </c>
      <c r="BB348" s="236">
        <v>0</v>
      </c>
      <c r="BC348" s="236">
        <v>0</v>
      </c>
      <c r="BD348" s="91">
        <v>4</v>
      </c>
    </row>
    <row r="349" spans="2:56">
      <c r="B349" s="255" t="s">
        <v>103</v>
      </c>
      <c r="C349" s="268">
        <v>78.407407407407405</v>
      </c>
      <c r="E349" s="274" t="s">
        <v>86</v>
      </c>
      <c r="F349" s="281">
        <v>0.68441508712927923</v>
      </c>
      <c r="AR349" s="236">
        <v>347</v>
      </c>
      <c r="AS349" s="236"/>
      <c r="AT349" s="236"/>
      <c r="AU349" s="236"/>
      <c r="AV349" s="236"/>
      <c r="AW349" s="91">
        <v>0</v>
      </c>
      <c r="AY349" s="236">
        <v>347</v>
      </c>
      <c r="AZ349" s="32">
        <v>0</v>
      </c>
      <c r="BA349" s="32">
        <v>3</v>
      </c>
      <c r="BB349" s="32">
        <v>0</v>
      </c>
      <c r="BC349" s="32">
        <v>0</v>
      </c>
      <c r="BD349" s="91">
        <f>SUM(AZ349:BC349)</f>
        <v>3</v>
      </c>
    </row>
    <row r="350" spans="2:56" ht="15.75" thickBot="1">
      <c r="B350" s="260" t="s">
        <v>102</v>
      </c>
      <c r="C350" s="268">
        <v>78.890784982935145</v>
      </c>
      <c r="E350" s="274" t="s">
        <v>89</v>
      </c>
      <c r="F350" s="281">
        <v>0.69704547482067858</v>
      </c>
      <c r="AR350" s="236">
        <v>348</v>
      </c>
      <c r="AS350" s="236">
        <v>0</v>
      </c>
      <c r="AT350" s="236">
        <v>0</v>
      </c>
      <c r="AU350" s="236">
        <v>0</v>
      </c>
      <c r="AV350" s="236">
        <v>0</v>
      </c>
      <c r="AW350" s="91">
        <v>0</v>
      </c>
      <c r="AY350" s="236">
        <v>348</v>
      </c>
      <c r="AZ350" s="133">
        <v>0</v>
      </c>
      <c r="BA350" s="133">
        <v>3</v>
      </c>
      <c r="BB350" s="133">
        <v>0</v>
      </c>
      <c r="BC350" s="133">
        <v>0</v>
      </c>
      <c r="BD350" s="187">
        <f>SUM(AZ350:BC350)</f>
        <v>3</v>
      </c>
    </row>
    <row r="351" spans="2:56">
      <c r="B351" s="270" t="s">
        <v>104</v>
      </c>
      <c r="C351" s="275">
        <v>80.84615384615384</v>
      </c>
      <c r="E351" s="274" t="s">
        <v>96</v>
      </c>
      <c r="F351" s="281">
        <v>0.74345387756223269</v>
      </c>
      <c r="AR351" s="252" t="s">
        <v>16</v>
      </c>
      <c r="AS351" s="252">
        <f>SUM(AS3:AS350)/348</f>
        <v>4.0862068965517242</v>
      </c>
      <c r="AT351" s="252">
        <f t="shared" ref="AT351:AV351" si="40">SUM(AT3:AT350)/348</f>
        <v>5.1522988505747129</v>
      </c>
      <c r="AU351" s="252">
        <f t="shared" si="40"/>
        <v>2.5545977011494254</v>
      </c>
      <c r="AV351" s="252">
        <f t="shared" si="40"/>
        <v>3.4281609195402298</v>
      </c>
      <c r="AY351" s="236">
        <v>349</v>
      </c>
      <c r="AZ351" s="236">
        <v>2</v>
      </c>
      <c r="BA351" s="236">
        <v>1</v>
      </c>
      <c r="BB351" s="236">
        <v>0</v>
      </c>
      <c r="BC351" s="236">
        <v>0</v>
      </c>
      <c r="BD351" s="91">
        <v>3</v>
      </c>
    </row>
    <row r="352" spans="2:56">
      <c r="B352" s="258" t="s">
        <v>105</v>
      </c>
      <c r="C352" s="275">
        <v>84.285714285714292</v>
      </c>
      <c r="E352" s="274" t="s">
        <v>104</v>
      </c>
      <c r="F352" s="281">
        <v>0.71243411563652714</v>
      </c>
      <c r="AR352" s="253" t="s">
        <v>17</v>
      </c>
      <c r="AS352" s="253">
        <f>AS351*10</f>
        <v>40.862068965517238</v>
      </c>
      <c r="AT352" s="253">
        <f t="shared" ref="AT352:AV352" si="41">AT351*10</f>
        <v>51.522988505747129</v>
      </c>
      <c r="AU352" s="253">
        <f t="shared" si="41"/>
        <v>25.545977011494255</v>
      </c>
      <c r="AV352" s="253">
        <f t="shared" si="41"/>
        <v>34.281609195402297</v>
      </c>
      <c r="AY352" s="236">
        <v>350</v>
      </c>
      <c r="AZ352" s="236">
        <v>2</v>
      </c>
      <c r="BA352" s="236">
        <v>0</v>
      </c>
      <c r="BB352" s="236">
        <v>1</v>
      </c>
      <c r="BC352" s="236">
        <v>0</v>
      </c>
      <c r="BD352" s="91">
        <v>3</v>
      </c>
    </row>
    <row r="353" spans="44:56">
      <c r="AR353" s="253" t="s">
        <v>18</v>
      </c>
      <c r="AS353" s="253">
        <f>100-AS352</f>
        <v>59.137931034482762</v>
      </c>
      <c r="AT353" s="253">
        <f t="shared" ref="AT353:AV353" si="42">100-AT352</f>
        <v>48.477011494252871</v>
      </c>
      <c r="AU353" s="253">
        <f t="shared" si="42"/>
        <v>74.454022988505741</v>
      </c>
      <c r="AV353" s="253">
        <f t="shared" si="42"/>
        <v>65.718390804597703</v>
      </c>
      <c r="AY353" s="236">
        <v>351</v>
      </c>
      <c r="AZ353" s="32">
        <v>2</v>
      </c>
      <c r="BA353" s="32">
        <v>0</v>
      </c>
      <c r="BB353" s="32">
        <v>0</v>
      </c>
      <c r="BC353" s="32">
        <v>0</v>
      </c>
      <c r="BD353" s="91">
        <f>SUM(AZ353:BC353)</f>
        <v>2</v>
      </c>
    </row>
    <row r="354" spans="44:56">
      <c r="AR354" s="253" t="s">
        <v>22</v>
      </c>
      <c r="AS354" s="253">
        <f>CORREL(AS3:AS350,AW3:AW350)</f>
        <v>0.7112971495342435</v>
      </c>
      <c r="AT354" s="253">
        <f>CORREL(AT3:AT350,AW3:AW350)</f>
        <v>0.57425822407118987</v>
      </c>
      <c r="AU354" s="253">
        <f>CORREL(AU3:AU350,AW3:AW350)</f>
        <v>0.719730061405076</v>
      </c>
      <c r="AV354" s="253">
        <f>CORREL(AV3:AV350,AW3:AW350)</f>
        <v>0.77276582495262913</v>
      </c>
      <c r="AY354" s="236">
        <v>352</v>
      </c>
      <c r="AZ354" s="236">
        <v>1</v>
      </c>
      <c r="BA354" s="236">
        <v>0</v>
      </c>
      <c r="BB354" s="236">
        <v>1</v>
      </c>
      <c r="BC354" s="236">
        <v>0</v>
      </c>
      <c r="BD354" s="91">
        <v>2</v>
      </c>
    </row>
    <row r="355" spans="44:56">
      <c r="AY355" s="236">
        <v>353</v>
      </c>
      <c r="AZ355" s="236">
        <v>2</v>
      </c>
      <c r="BA355" s="236">
        <v>0</v>
      </c>
      <c r="BB355" s="236">
        <v>0</v>
      </c>
      <c r="BC355" s="236">
        <v>0</v>
      </c>
      <c r="BD355" s="91">
        <v>2</v>
      </c>
    </row>
    <row r="356" spans="44:56">
      <c r="AY356" s="236">
        <v>354</v>
      </c>
      <c r="AZ356" s="236">
        <v>0</v>
      </c>
      <c r="BA356" s="236">
        <v>1</v>
      </c>
      <c r="BB356" s="236">
        <v>0</v>
      </c>
      <c r="BC356" s="236">
        <v>0</v>
      </c>
      <c r="BD356" s="91">
        <v>1</v>
      </c>
    </row>
    <row r="357" spans="44:56">
      <c r="AY357" s="236">
        <v>355</v>
      </c>
      <c r="AZ357" s="236">
        <v>1</v>
      </c>
      <c r="BA357" s="236">
        <v>0</v>
      </c>
      <c r="BB357" s="236">
        <v>0</v>
      </c>
      <c r="BC357" s="236">
        <v>0</v>
      </c>
      <c r="BD357" s="91">
        <v>1</v>
      </c>
    </row>
    <row r="358" spans="44:56">
      <c r="AY358" s="236">
        <v>356</v>
      </c>
      <c r="AZ358" s="133">
        <v>0</v>
      </c>
      <c r="BA358" s="133">
        <v>1</v>
      </c>
      <c r="BB358" s="133">
        <v>0</v>
      </c>
      <c r="BC358" s="133">
        <v>0</v>
      </c>
      <c r="BD358" s="187">
        <f>SUM(AZ358:BC358)</f>
        <v>1</v>
      </c>
    </row>
    <row r="359" spans="44:56">
      <c r="AY359" s="236">
        <v>357</v>
      </c>
      <c r="AZ359" s="236">
        <v>0</v>
      </c>
      <c r="BA359" s="236">
        <v>1</v>
      </c>
      <c r="BB359" s="236">
        <v>0</v>
      </c>
      <c r="BC359" s="236">
        <v>0</v>
      </c>
      <c r="BD359" s="91">
        <v>1</v>
      </c>
    </row>
    <row r="360" spans="44:56" ht="15.75" thickBot="1">
      <c r="AY360" s="236">
        <v>358</v>
      </c>
      <c r="AZ360" s="32">
        <v>0</v>
      </c>
      <c r="BA360" s="32">
        <v>0</v>
      </c>
      <c r="BB360" s="32">
        <v>0</v>
      </c>
      <c r="BC360" s="32">
        <v>0</v>
      </c>
      <c r="BD360" s="91">
        <f>SUM(AZ360:BC360)</f>
        <v>0</v>
      </c>
    </row>
    <row r="361" spans="44:56">
      <c r="AY361" s="252" t="s">
        <v>16</v>
      </c>
      <c r="AZ361" s="252">
        <f>SUM(AZ3:AZ360)/358</f>
        <v>6.4818435754189947</v>
      </c>
      <c r="BA361" s="252">
        <f t="shared" ref="BA361:BC361" si="43">SUM(BA3:BA360)/358</f>
        <v>5.5600558659217878</v>
      </c>
      <c r="BB361" s="252">
        <f t="shared" si="43"/>
        <v>2.7527932960893855</v>
      </c>
      <c r="BC361" s="252">
        <f t="shared" si="43"/>
        <v>4.5349162011173183</v>
      </c>
    </row>
    <row r="362" spans="44:56">
      <c r="AY362" s="253" t="s">
        <v>17</v>
      </c>
      <c r="AZ362" s="253">
        <f>AZ361*10</f>
        <v>64.818435754189949</v>
      </c>
      <c r="BA362" s="253">
        <f t="shared" ref="BA362:BC362" si="44">BA361*10</f>
        <v>55.600558659217882</v>
      </c>
      <c r="BB362" s="253">
        <f t="shared" si="44"/>
        <v>27.527932960893857</v>
      </c>
      <c r="BC362" s="253">
        <f t="shared" si="44"/>
        <v>45.349162011173185</v>
      </c>
    </row>
    <row r="363" spans="44:56">
      <c r="AY363" s="253" t="s">
        <v>18</v>
      </c>
      <c r="AZ363" s="253">
        <f>100-AZ362</f>
        <v>35.181564245810051</v>
      </c>
      <c r="BA363" s="253">
        <f t="shared" ref="BA363:BC363" si="45">100-BA362</f>
        <v>44.399441340782118</v>
      </c>
      <c r="BB363" s="253">
        <f t="shared" si="45"/>
        <v>72.47206703910615</v>
      </c>
      <c r="BC363" s="253">
        <f t="shared" si="45"/>
        <v>54.650837988826815</v>
      </c>
    </row>
    <row r="364" spans="44:56">
      <c r="AY364" s="253" t="s">
        <v>22</v>
      </c>
      <c r="AZ364" s="253">
        <f>CORREL(AZ3:AZ360,BD3:BD360)</f>
        <v>0.78630447058354058</v>
      </c>
      <c r="BA364" s="253">
        <f>CORREL(BA3:BA360,BD3:BD360)</f>
        <v>0.66964929807257234</v>
      </c>
      <c r="BB364" s="253">
        <f>CORREL(BB3:BB360,BD3:BD360)</f>
        <v>0.6748580559032602</v>
      </c>
      <c r="BC364" s="253">
        <f>CORREL(BC3:BC360,BD3:BD360)</f>
        <v>0.8001559998060106</v>
      </c>
    </row>
    <row r="374" spans="6:6">
      <c r="F374" s="276" t="s">
        <v>121</v>
      </c>
    </row>
  </sheetData>
  <sortState ref="H313:I322">
    <sortCondition ref="H313:H322"/>
  </sortState>
  <pageMargins left="0.7" right="0.7" top="0.78740157499999996" bottom="0.78740157499999996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7569-7074-4B53-9F4A-16DE56618B6B}">
  <dimension ref="A2:BN136"/>
  <sheetViews>
    <sheetView zoomScale="25" zoomScaleNormal="25" workbookViewId="0">
      <selection activeCell="AO143" sqref="AO143"/>
    </sheetView>
  </sheetViews>
  <sheetFormatPr defaultRowHeight="15"/>
  <sheetData>
    <row r="2" spans="1:63">
      <c r="A2" t="s">
        <v>6</v>
      </c>
      <c r="H2" t="s">
        <v>7</v>
      </c>
      <c r="O2" t="s">
        <v>8</v>
      </c>
      <c r="V2" t="s">
        <v>9</v>
      </c>
      <c r="AC2" t="s">
        <v>10</v>
      </c>
      <c r="AJ2" t="s">
        <v>11</v>
      </c>
      <c r="AQ2" t="s">
        <v>12</v>
      </c>
      <c r="AX2" t="s">
        <v>13</v>
      </c>
      <c r="BE2" t="s">
        <v>14</v>
      </c>
    </row>
    <row r="3" spans="1:63">
      <c r="B3" s="9" t="s">
        <v>5</v>
      </c>
      <c r="C3" s="33" t="s">
        <v>1</v>
      </c>
      <c r="D3" s="33" t="s">
        <v>2</v>
      </c>
      <c r="E3" s="33" t="s">
        <v>3</v>
      </c>
      <c r="F3" s="33" t="s">
        <v>4</v>
      </c>
      <c r="G3" s="98" t="s">
        <v>15</v>
      </c>
      <c r="I3" s="9" t="s">
        <v>5</v>
      </c>
      <c r="J3" s="33" t="s">
        <v>1</v>
      </c>
      <c r="K3" s="33" t="s">
        <v>2</v>
      </c>
      <c r="L3" s="33" t="s">
        <v>3</v>
      </c>
      <c r="M3" s="33" t="s">
        <v>4</v>
      </c>
      <c r="N3" s="98" t="s">
        <v>15</v>
      </c>
      <c r="P3" s="9" t="s">
        <v>5</v>
      </c>
      <c r="Q3" s="33" t="s">
        <v>1</v>
      </c>
      <c r="R3" s="33" t="s">
        <v>2</v>
      </c>
      <c r="S3" s="33" t="s">
        <v>3</v>
      </c>
      <c r="T3" s="33" t="s">
        <v>4</v>
      </c>
      <c r="U3" s="98" t="s">
        <v>15</v>
      </c>
      <c r="W3" s="9" t="s">
        <v>5</v>
      </c>
      <c r="X3" s="33" t="s">
        <v>1</v>
      </c>
      <c r="Y3" s="33" t="s">
        <v>2</v>
      </c>
      <c r="Z3" s="33" t="s">
        <v>3</v>
      </c>
      <c r="AA3" s="33" t="s">
        <v>4</v>
      </c>
      <c r="AB3" s="98" t="s">
        <v>15</v>
      </c>
      <c r="AD3" s="9" t="s">
        <v>5</v>
      </c>
      <c r="AE3" s="33" t="s">
        <v>1</v>
      </c>
      <c r="AF3" s="33" t="s">
        <v>2</v>
      </c>
      <c r="AG3" s="33" t="s">
        <v>3</v>
      </c>
      <c r="AH3" s="33" t="s">
        <v>4</v>
      </c>
      <c r="AI3" s="98" t="s">
        <v>15</v>
      </c>
      <c r="AK3" s="9" t="s">
        <v>5</v>
      </c>
      <c r="AL3" s="33" t="s">
        <v>1</v>
      </c>
      <c r="AM3" s="33" t="s">
        <v>2</v>
      </c>
      <c r="AN3" s="33" t="s">
        <v>3</v>
      </c>
      <c r="AO3" s="33" t="s">
        <v>4</v>
      </c>
      <c r="AP3" s="98" t="s">
        <v>15</v>
      </c>
      <c r="AR3" s="9" t="s">
        <v>5</v>
      </c>
      <c r="AS3" s="33" t="s">
        <v>1</v>
      </c>
      <c r="AT3" s="33" t="s">
        <v>2</v>
      </c>
      <c r="AU3" s="33" t="s">
        <v>3</v>
      </c>
      <c r="AV3" s="33" t="s">
        <v>4</v>
      </c>
      <c r="AW3" s="98" t="s">
        <v>15</v>
      </c>
      <c r="AY3" s="9" t="s">
        <v>5</v>
      </c>
      <c r="AZ3" s="33" t="s">
        <v>1</v>
      </c>
      <c r="BA3" s="33" t="s">
        <v>2</v>
      </c>
      <c r="BB3" s="33" t="s">
        <v>3</v>
      </c>
      <c r="BC3" s="33" t="s">
        <v>4</v>
      </c>
      <c r="BD3" s="98" t="s">
        <v>15</v>
      </c>
      <c r="BF3" s="9" t="s">
        <v>5</v>
      </c>
      <c r="BG3" s="33" t="s">
        <v>1</v>
      </c>
      <c r="BH3" s="33" t="s">
        <v>2</v>
      </c>
      <c r="BI3" s="33" t="s">
        <v>3</v>
      </c>
      <c r="BJ3" s="33" t="s">
        <v>4</v>
      </c>
      <c r="BK3" s="98" t="s">
        <v>15</v>
      </c>
    </row>
    <row r="4" spans="1:63">
      <c r="B4" s="86">
        <v>1</v>
      </c>
      <c r="C4" s="86">
        <v>10</v>
      </c>
      <c r="D4" s="86">
        <v>10</v>
      </c>
      <c r="E4" s="86">
        <v>10</v>
      </c>
      <c r="F4" s="86">
        <v>9</v>
      </c>
      <c r="G4" s="91">
        <v>39</v>
      </c>
      <c r="I4" s="86">
        <v>1</v>
      </c>
      <c r="J4" s="127">
        <v>8</v>
      </c>
      <c r="K4" s="127">
        <v>10</v>
      </c>
      <c r="L4" s="127">
        <v>10</v>
      </c>
      <c r="M4" s="127">
        <v>10</v>
      </c>
      <c r="N4" s="124">
        <v>38</v>
      </c>
      <c r="P4" s="86">
        <v>1</v>
      </c>
      <c r="Q4" s="129">
        <v>10</v>
      </c>
      <c r="R4" s="129">
        <v>10</v>
      </c>
      <c r="S4" s="129">
        <v>3</v>
      </c>
      <c r="T4" s="129">
        <v>10</v>
      </c>
      <c r="U4" s="128">
        <v>33</v>
      </c>
      <c r="W4" s="86">
        <v>1</v>
      </c>
      <c r="X4" s="86">
        <v>5</v>
      </c>
      <c r="Y4" s="86">
        <v>10</v>
      </c>
      <c r="Z4" s="86">
        <v>3</v>
      </c>
      <c r="AA4" s="86">
        <v>9</v>
      </c>
      <c r="AB4" s="91">
        <v>27</v>
      </c>
      <c r="AD4" s="86">
        <v>1</v>
      </c>
      <c r="AE4" s="86">
        <v>10</v>
      </c>
      <c r="AF4" s="86">
        <v>5</v>
      </c>
      <c r="AG4" s="86">
        <v>8</v>
      </c>
      <c r="AH4" s="86">
        <v>8</v>
      </c>
      <c r="AI4" s="91">
        <v>31</v>
      </c>
      <c r="AK4" s="86">
        <v>1</v>
      </c>
      <c r="AL4" s="86">
        <v>10</v>
      </c>
      <c r="AM4" s="86">
        <v>7</v>
      </c>
      <c r="AN4" s="86">
        <v>8</v>
      </c>
      <c r="AO4" s="86">
        <v>5.5</v>
      </c>
      <c r="AP4" s="91">
        <v>30.5</v>
      </c>
      <c r="AR4" s="86">
        <v>1</v>
      </c>
      <c r="AS4" s="86">
        <v>10</v>
      </c>
      <c r="AT4" s="86">
        <v>9</v>
      </c>
      <c r="AU4" s="86">
        <v>10</v>
      </c>
      <c r="AV4" s="86">
        <v>2</v>
      </c>
      <c r="AW4" s="91">
        <v>31</v>
      </c>
      <c r="AY4" s="86">
        <v>1</v>
      </c>
      <c r="AZ4" s="86">
        <v>6.5</v>
      </c>
      <c r="BA4" s="86">
        <v>9</v>
      </c>
      <c r="BB4" s="86">
        <v>2</v>
      </c>
      <c r="BC4" s="86">
        <v>10</v>
      </c>
      <c r="BD4" s="91">
        <v>27.5</v>
      </c>
      <c r="BF4" s="86">
        <v>1</v>
      </c>
      <c r="BG4" s="86">
        <v>10</v>
      </c>
      <c r="BH4" s="86">
        <v>8</v>
      </c>
      <c r="BI4" s="86">
        <v>8</v>
      </c>
      <c r="BJ4" s="86">
        <v>9</v>
      </c>
      <c r="BK4" s="91">
        <f>SUM(BG4:BJ4)</f>
        <v>35</v>
      </c>
    </row>
    <row r="5" spans="1:63">
      <c r="B5" s="86">
        <v>2</v>
      </c>
      <c r="C5" s="86">
        <v>8</v>
      </c>
      <c r="D5" s="86">
        <v>10</v>
      </c>
      <c r="E5" s="86">
        <v>10</v>
      </c>
      <c r="F5" s="86">
        <v>10</v>
      </c>
      <c r="G5" s="91">
        <v>38</v>
      </c>
      <c r="I5" s="86">
        <v>2</v>
      </c>
      <c r="J5" s="127">
        <v>7</v>
      </c>
      <c r="K5" s="127">
        <v>10</v>
      </c>
      <c r="L5" s="127">
        <v>8</v>
      </c>
      <c r="M5" s="127">
        <v>4</v>
      </c>
      <c r="N5" s="124">
        <v>29</v>
      </c>
      <c r="P5" s="86">
        <v>2</v>
      </c>
      <c r="Q5" s="129">
        <v>3</v>
      </c>
      <c r="R5" s="129">
        <v>8</v>
      </c>
      <c r="S5" s="129">
        <v>2</v>
      </c>
      <c r="T5" s="129">
        <v>8</v>
      </c>
      <c r="U5" s="128">
        <v>21</v>
      </c>
      <c r="W5" s="86">
        <v>2</v>
      </c>
      <c r="X5" s="86">
        <v>6</v>
      </c>
      <c r="Y5" s="86">
        <v>10</v>
      </c>
      <c r="Z5" s="86">
        <v>1</v>
      </c>
      <c r="AA5" s="86">
        <v>10</v>
      </c>
      <c r="AB5" s="91">
        <v>27</v>
      </c>
      <c r="AD5" s="86">
        <v>2</v>
      </c>
      <c r="AE5" s="86">
        <v>4</v>
      </c>
      <c r="AF5" s="86">
        <v>1</v>
      </c>
      <c r="AG5" s="86">
        <v>10</v>
      </c>
      <c r="AH5" s="86">
        <v>8</v>
      </c>
      <c r="AI5" s="91">
        <v>23</v>
      </c>
      <c r="AK5" s="86">
        <v>2</v>
      </c>
      <c r="AL5" s="86">
        <v>10</v>
      </c>
      <c r="AM5" s="86">
        <v>7</v>
      </c>
      <c r="AN5" s="86">
        <v>3.5</v>
      </c>
      <c r="AO5" s="86">
        <v>8.5</v>
      </c>
      <c r="AP5" s="91">
        <v>29</v>
      </c>
      <c r="AR5" s="86">
        <v>2</v>
      </c>
      <c r="AS5" s="86">
        <v>7</v>
      </c>
      <c r="AT5" s="86">
        <v>10</v>
      </c>
      <c r="AU5" s="86">
        <v>7</v>
      </c>
      <c r="AV5" s="86">
        <v>3</v>
      </c>
      <c r="AW5" s="91">
        <v>27</v>
      </c>
      <c r="AY5" s="86">
        <v>2</v>
      </c>
      <c r="AZ5" s="86">
        <v>5</v>
      </c>
      <c r="BA5" s="86">
        <v>7</v>
      </c>
      <c r="BB5" s="86">
        <v>4</v>
      </c>
      <c r="BC5" s="86">
        <v>9</v>
      </c>
      <c r="BD5" s="91">
        <v>25</v>
      </c>
      <c r="BF5" s="86">
        <v>2</v>
      </c>
      <c r="BG5" s="86">
        <v>8</v>
      </c>
      <c r="BH5" s="86">
        <v>7</v>
      </c>
      <c r="BI5" s="86">
        <v>8</v>
      </c>
      <c r="BJ5" s="86">
        <v>7.5</v>
      </c>
      <c r="BK5" s="91">
        <f t="shared" ref="BK5:BK51" si="0">SUM(BG5:BJ5)</f>
        <v>30.5</v>
      </c>
    </row>
    <row r="6" spans="1:63">
      <c r="B6" s="86">
        <v>3</v>
      </c>
      <c r="C6" s="86">
        <v>8</v>
      </c>
      <c r="D6" s="86">
        <v>10</v>
      </c>
      <c r="E6" s="86">
        <v>10</v>
      </c>
      <c r="F6" s="86">
        <v>8</v>
      </c>
      <c r="G6" s="91">
        <v>36</v>
      </c>
      <c r="I6" s="86">
        <v>3</v>
      </c>
      <c r="J6" s="127">
        <v>8</v>
      </c>
      <c r="K6" s="127">
        <v>8</v>
      </c>
      <c r="L6" s="127">
        <v>4</v>
      </c>
      <c r="M6" s="127">
        <v>5</v>
      </c>
      <c r="N6" s="124">
        <v>25</v>
      </c>
      <c r="P6" s="86">
        <v>3</v>
      </c>
      <c r="Q6" s="129">
        <v>3</v>
      </c>
      <c r="R6" s="129">
        <v>3</v>
      </c>
      <c r="S6" s="129">
        <v>3</v>
      </c>
      <c r="T6" s="129">
        <v>4</v>
      </c>
      <c r="U6" s="128">
        <v>13</v>
      </c>
      <c r="W6" s="86">
        <v>3</v>
      </c>
      <c r="X6" s="86">
        <v>1</v>
      </c>
      <c r="Y6" s="86">
        <v>10</v>
      </c>
      <c r="Z6" s="86">
        <v>3</v>
      </c>
      <c r="AA6" s="86">
        <v>10</v>
      </c>
      <c r="AB6" s="91">
        <v>24</v>
      </c>
      <c r="AD6" s="86">
        <v>3</v>
      </c>
      <c r="AE6" s="86">
        <v>2</v>
      </c>
      <c r="AF6" s="86">
        <v>0</v>
      </c>
      <c r="AG6" s="86">
        <v>10</v>
      </c>
      <c r="AH6" s="86">
        <v>5</v>
      </c>
      <c r="AI6" s="91">
        <v>17</v>
      </c>
      <c r="AK6" s="86">
        <v>3</v>
      </c>
      <c r="AL6" s="86">
        <v>9</v>
      </c>
      <c r="AM6" s="86">
        <v>0</v>
      </c>
      <c r="AN6" s="86">
        <v>10</v>
      </c>
      <c r="AO6" s="86">
        <v>10</v>
      </c>
      <c r="AP6" s="91">
        <v>29</v>
      </c>
      <c r="AR6" s="86">
        <v>3</v>
      </c>
      <c r="AS6" s="86">
        <v>10</v>
      </c>
      <c r="AT6" s="86">
        <v>10</v>
      </c>
      <c r="AU6" s="86">
        <v>3</v>
      </c>
      <c r="AV6" s="86">
        <v>2</v>
      </c>
      <c r="AW6" s="91">
        <v>25</v>
      </c>
      <c r="AY6" s="86">
        <v>3</v>
      </c>
      <c r="AZ6" s="86">
        <v>3</v>
      </c>
      <c r="BA6" s="86">
        <v>5</v>
      </c>
      <c r="BB6" s="86">
        <v>4</v>
      </c>
      <c r="BC6" s="86">
        <v>8</v>
      </c>
      <c r="BD6" s="91">
        <v>20</v>
      </c>
      <c r="BF6" s="86">
        <v>3</v>
      </c>
      <c r="BG6" s="86">
        <v>10</v>
      </c>
      <c r="BH6" s="86">
        <v>8</v>
      </c>
      <c r="BI6" s="86">
        <v>6</v>
      </c>
      <c r="BJ6" s="86">
        <v>6.5</v>
      </c>
      <c r="BK6" s="91">
        <f t="shared" si="0"/>
        <v>30.5</v>
      </c>
    </row>
    <row r="7" spans="1:63">
      <c r="B7" s="86">
        <v>4</v>
      </c>
      <c r="C7" s="86">
        <v>10</v>
      </c>
      <c r="D7" s="86">
        <v>9</v>
      </c>
      <c r="E7" s="86">
        <v>10</v>
      </c>
      <c r="F7" s="86">
        <v>6</v>
      </c>
      <c r="G7" s="91">
        <v>35</v>
      </c>
      <c r="I7" s="86">
        <v>4</v>
      </c>
      <c r="J7" s="126">
        <v>2</v>
      </c>
      <c r="K7" s="126">
        <v>8</v>
      </c>
      <c r="L7" s="126">
        <v>10</v>
      </c>
      <c r="M7" s="126">
        <v>3</v>
      </c>
      <c r="N7" s="124">
        <v>23</v>
      </c>
      <c r="P7" s="86">
        <v>4</v>
      </c>
      <c r="Q7" s="130">
        <v>0</v>
      </c>
      <c r="R7" s="130">
        <v>7.5</v>
      </c>
      <c r="S7" s="130">
        <v>0</v>
      </c>
      <c r="T7" s="130">
        <v>5</v>
      </c>
      <c r="U7" s="128">
        <v>12.5</v>
      </c>
      <c r="W7" s="86">
        <v>4</v>
      </c>
      <c r="X7" s="86">
        <v>5</v>
      </c>
      <c r="Y7" s="86">
        <v>10</v>
      </c>
      <c r="Z7" s="86">
        <v>0</v>
      </c>
      <c r="AA7" s="86">
        <v>8</v>
      </c>
      <c r="AB7" s="91">
        <v>23</v>
      </c>
      <c r="AD7" s="86">
        <v>4</v>
      </c>
      <c r="AE7" s="86">
        <v>3</v>
      </c>
      <c r="AF7" s="86">
        <v>2</v>
      </c>
      <c r="AG7" s="86">
        <v>4</v>
      </c>
      <c r="AH7" s="86">
        <v>7</v>
      </c>
      <c r="AI7" s="91">
        <v>16</v>
      </c>
      <c r="AK7" s="86">
        <v>4</v>
      </c>
      <c r="AL7" s="86">
        <v>6</v>
      </c>
      <c r="AM7" s="86">
        <v>0</v>
      </c>
      <c r="AN7" s="86">
        <v>7</v>
      </c>
      <c r="AO7" s="86">
        <v>8.5</v>
      </c>
      <c r="AP7" s="91">
        <v>21.5</v>
      </c>
      <c r="AR7" s="86">
        <v>4</v>
      </c>
      <c r="AS7" s="86">
        <v>9</v>
      </c>
      <c r="AT7" s="86">
        <v>8</v>
      </c>
      <c r="AU7" s="86">
        <v>7</v>
      </c>
      <c r="AV7" s="86">
        <v>0</v>
      </c>
      <c r="AW7" s="91">
        <v>24</v>
      </c>
      <c r="AY7" s="86">
        <v>4</v>
      </c>
      <c r="AZ7" s="86">
        <v>0</v>
      </c>
      <c r="BA7" s="86">
        <v>8</v>
      </c>
      <c r="BB7" s="86">
        <v>0</v>
      </c>
      <c r="BC7" s="86">
        <v>9</v>
      </c>
      <c r="BD7" s="91">
        <v>17</v>
      </c>
      <c r="BF7" s="86">
        <v>4</v>
      </c>
      <c r="BG7" s="86">
        <v>10</v>
      </c>
      <c r="BH7" s="86">
        <v>8</v>
      </c>
      <c r="BI7" s="86">
        <v>6</v>
      </c>
      <c r="BJ7" s="86">
        <v>4.5</v>
      </c>
      <c r="BK7" s="91">
        <f t="shared" si="0"/>
        <v>28.5</v>
      </c>
    </row>
    <row r="8" spans="1:63">
      <c r="B8" s="86">
        <v>5</v>
      </c>
      <c r="C8" s="86">
        <v>9</v>
      </c>
      <c r="D8" s="86">
        <v>9</v>
      </c>
      <c r="E8" s="86">
        <v>7</v>
      </c>
      <c r="F8" s="86">
        <v>3</v>
      </c>
      <c r="G8" s="91">
        <v>28</v>
      </c>
      <c r="I8" s="86">
        <v>5</v>
      </c>
      <c r="J8" s="127">
        <v>8</v>
      </c>
      <c r="K8" s="127">
        <v>2</v>
      </c>
      <c r="L8" s="127">
        <v>7</v>
      </c>
      <c r="M8" s="127">
        <v>4</v>
      </c>
      <c r="N8" s="124">
        <v>21</v>
      </c>
      <c r="P8" s="86">
        <v>5</v>
      </c>
      <c r="Q8" s="129">
        <v>3</v>
      </c>
      <c r="R8" s="129">
        <v>2.5</v>
      </c>
      <c r="S8" s="129">
        <v>3</v>
      </c>
      <c r="T8" s="129">
        <v>0</v>
      </c>
      <c r="U8" s="128">
        <v>8.5</v>
      </c>
      <c r="W8" s="86">
        <v>5</v>
      </c>
      <c r="X8" s="86">
        <v>1</v>
      </c>
      <c r="Y8" s="86">
        <v>9</v>
      </c>
      <c r="Z8" s="86">
        <v>1</v>
      </c>
      <c r="AA8" s="86">
        <v>10</v>
      </c>
      <c r="AB8" s="91">
        <v>21</v>
      </c>
      <c r="AD8" s="86">
        <v>5</v>
      </c>
      <c r="AE8" s="86">
        <v>4</v>
      </c>
      <c r="AF8" s="86">
        <v>5</v>
      </c>
      <c r="AG8" s="86">
        <v>3</v>
      </c>
      <c r="AH8" s="86">
        <v>2</v>
      </c>
      <c r="AI8" s="91">
        <v>14</v>
      </c>
      <c r="AK8" s="86">
        <v>5</v>
      </c>
      <c r="AL8" s="86">
        <v>7</v>
      </c>
      <c r="AM8" s="86">
        <v>0</v>
      </c>
      <c r="AN8" s="86">
        <v>2</v>
      </c>
      <c r="AO8" s="86">
        <v>7</v>
      </c>
      <c r="AP8" s="91">
        <v>16</v>
      </c>
      <c r="AR8" s="86">
        <v>5</v>
      </c>
      <c r="AS8" s="86">
        <v>8</v>
      </c>
      <c r="AT8" s="86">
        <v>8</v>
      </c>
      <c r="AU8" s="86">
        <v>3</v>
      </c>
      <c r="AV8" s="86">
        <v>5</v>
      </c>
      <c r="AW8" s="91">
        <v>24</v>
      </c>
      <c r="AY8" s="86">
        <v>5</v>
      </c>
      <c r="AZ8" s="86">
        <v>3</v>
      </c>
      <c r="BA8" s="86">
        <v>1</v>
      </c>
      <c r="BB8" s="86">
        <v>0</v>
      </c>
      <c r="BC8" s="86">
        <v>10</v>
      </c>
      <c r="BD8" s="91">
        <v>14</v>
      </c>
      <c r="BF8" s="86">
        <v>5</v>
      </c>
      <c r="BG8" s="86">
        <v>6</v>
      </c>
      <c r="BH8" s="86">
        <v>0</v>
      </c>
      <c r="BI8" s="86">
        <v>5</v>
      </c>
      <c r="BJ8" s="86">
        <v>8</v>
      </c>
      <c r="BK8" s="91">
        <f t="shared" si="0"/>
        <v>19</v>
      </c>
    </row>
    <row r="9" spans="1:63">
      <c r="B9" s="86">
        <v>6</v>
      </c>
      <c r="C9" s="86">
        <v>10</v>
      </c>
      <c r="D9" s="86">
        <v>0</v>
      </c>
      <c r="E9" s="86">
        <v>7</v>
      </c>
      <c r="F9" s="86">
        <v>7</v>
      </c>
      <c r="G9" s="91">
        <v>24</v>
      </c>
      <c r="I9" s="86">
        <v>6</v>
      </c>
      <c r="J9" s="127">
        <v>10</v>
      </c>
      <c r="K9" s="127">
        <v>4</v>
      </c>
      <c r="L9" s="127">
        <v>5</v>
      </c>
      <c r="M9" s="127">
        <v>0</v>
      </c>
      <c r="N9" s="124">
        <v>19</v>
      </c>
      <c r="P9" s="86">
        <v>6</v>
      </c>
      <c r="Q9" s="129">
        <v>3</v>
      </c>
      <c r="R9" s="129">
        <v>3</v>
      </c>
      <c r="S9" s="129">
        <v>0</v>
      </c>
      <c r="T9" s="129">
        <v>1</v>
      </c>
      <c r="U9" s="128">
        <v>7</v>
      </c>
      <c r="W9" s="86">
        <v>6</v>
      </c>
      <c r="X9" s="86">
        <v>9</v>
      </c>
      <c r="Y9" s="86">
        <v>2</v>
      </c>
      <c r="Z9" s="86">
        <v>1</v>
      </c>
      <c r="AA9" s="86">
        <v>5.5</v>
      </c>
      <c r="AB9" s="91">
        <v>17.5</v>
      </c>
      <c r="AD9" s="86">
        <v>6</v>
      </c>
      <c r="AE9" s="86">
        <v>2</v>
      </c>
      <c r="AF9" s="86">
        <v>1</v>
      </c>
      <c r="AG9" s="86">
        <v>1</v>
      </c>
      <c r="AH9" s="86">
        <v>8</v>
      </c>
      <c r="AI9" s="91">
        <v>12</v>
      </c>
      <c r="AK9" s="86">
        <v>6</v>
      </c>
      <c r="AL9" s="86">
        <v>9</v>
      </c>
      <c r="AM9" s="86">
        <v>0</v>
      </c>
      <c r="AN9" s="86">
        <v>3</v>
      </c>
      <c r="AO9" s="86">
        <v>4.5</v>
      </c>
      <c r="AP9" s="91">
        <v>16.5</v>
      </c>
      <c r="AR9" s="86">
        <v>6</v>
      </c>
      <c r="AS9" s="86">
        <v>8</v>
      </c>
      <c r="AT9" s="86">
        <v>7</v>
      </c>
      <c r="AU9" s="86">
        <v>5</v>
      </c>
      <c r="AV9" s="86">
        <v>0</v>
      </c>
      <c r="AW9" s="91">
        <v>20</v>
      </c>
      <c r="AY9" s="86">
        <v>6</v>
      </c>
      <c r="AZ9" s="86">
        <v>10</v>
      </c>
      <c r="BA9" s="86">
        <v>9</v>
      </c>
      <c r="BB9" s="86">
        <v>9</v>
      </c>
      <c r="BC9" s="86">
        <v>10</v>
      </c>
      <c r="BD9" s="91">
        <v>38</v>
      </c>
      <c r="BF9" s="86">
        <v>6</v>
      </c>
      <c r="BG9" s="86">
        <v>7</v>
      </c>
      <c r="BH9" s="86">
        <v>1</v>
      </c>
      <c r="BI9" s="86">
        <v>5</v>
      </c>
      <c r="BJ9" s="86">
        <v>3.5</v>
      </c>
      <c r="BK9" s="91">
        <f t="shared" si="0"/>
        <v>16.5</v>
      </c>
    </row>
    <row r="10" spans="1:63">
      <c r="B10" s="86">
        <v>7</v>
      </c>
      <c r="C10" s="86">
        <v>1</v>
      </c>
      <c r="D10" s="86">
        <v>0</v>
      </c>
      <c r="E10" s="86">
        <v>2</v>
      </c>
      <c r="F10" s="86">
        <v>5</v>
      </c>
      <c r="G10" s="91">
        <v>8</v>
      </c>
      <c r="I10" s="86">
        <v>7</v>
      </c>
      <c r="J10" s="127">
        <v>8</v>
      </c>
      <c r="K10" s="127">
        <v>4</v>
      </c>
      <c r="L10" s="127">
        <v>3</v>
      </c>
      <c r="M10" s="127">
        <v>3</v>
      </c>
      <c r="N10" s="124">
        <v>18</v>
      </c>
      <c r="P10" s="86">
        <v>7</v>
      </c>
      <c r="Q10" s="130">
        <v>10</v>
      </c>
      <c r="R10" s="130">
        <v>9</v>
      </c>
      <c r="S10" s="130">
        <v>3</v>
      </c>
      <c r="T10" s="130">
        <v>5.5</v>
      </c>
      <c r="U10" s="128">
        <v>27.5</v>
      </c>
      <c r="W10" s="86">
        <v>7</v>
      </c>
      <c r="X10" s="86">
        <v>6</v>
      </c>
      <c r="Y10" s="86">
        <v>3</v>
      </c>
      <c r="Z10" s="86">
        <v>1</v>
      </c>
      <c r="AA10" s="86">
        <v>5</v>
      </c>
      <c r="AB10" s="91">
        <v>15</v>
      </c>
      <c r="AD10" s="86">
        <v>7</v>
      </c>
      <c r="AE10" s="86">
        <v>2</v>
      </c>
      <c r="AF10" s="86">
        <v>3</v>
      </c>
      <c r="AG10" s="86">
        <v>0</v>
      </c>
      <c r="AH10" s="86">
        <v>2</v>
      </c>
      <c r="AI10" s="91">
        <v>7</v>
      </c>
      <c r="AK10" s="86">
        <v>7</v>
      </c>
      <c r="AL10" s="86">
        <v>8</v>
      </c>
      <c r="AM10" s="86">
        <v>2</v>
      </c>
      <c r="AN10" s="86">
        <v>2</v>
      </c>
      <c r="AO10" s="86">
        <v>1</v>
      </c>
      <c r="AP10" s="91">
        <v>13</v>
      </c>
      <c r="AR10" s="86">
        <v>7</v>
      </c>
      <c r="AS10" s="86">
        <v>9</v>
      </c>
      <c r="AT10" s="86">
        <v>5</v>
      </c>
      <c r="AU10" s="86">
        <v>2</v>
      </c>
      <c r="AV10" s="86">
        <v>1</v>
      </c>
      <c r="AW10" s="91">
        <v>17</v>
      </c>
      <c r="AY10" s="86">
        <v>7</v>
      </c>
      <c r="AZ10" s="86">
        <v>10</v>
      </c>
      <c r="BA10" s="86">
        <v>10</v>
      </c>
      <c r="BB10" s="86">
        <v>5</v>
      </c>
      <c r="BC10" s="86">
        <v>10</v>
      </c>
      <c r="BD10" s="91">
        <v>35</v>
      </c>
      <c r="BF10" s="86">
        <v>7</v>
      </c>
      <c r="BG10" s="86">
        <v>8</v>
      </c>
      <c r="BH10" s="86">
        <v>0</v>
      </c>
      <c r="BI10" s="86">
        <v>1</v>
      </c>
      <c r="BJ10" s="86">
        <v>0</v>
      </c>
      <c r="BK10" s="91">
        <f t="shared" si="0"/>
        <v>9</v>
      </c>
    </row>
    <row r="11" spans="1:63">
      <c r="B11" s="86">
        <v>8</v>
      </c>
      <c r="C11" s="86">
        <v>2</v>
      </c>
      <c r="D11" s="86">
        <v>0</v>
      </c>
      <c r="E11" s="86">
        <v>5</v>
      </c>
      <c r="F11" s="86">
        <v>1</v>
      </c>
      <c r="G11" s="91">
        <v>8</v>
      </c>
      <c r="I11" s="86">
        <v>8</v>
      </c>
      <c r="J11" s="127">
        <v>0</v>
      </c>
      <c r="K11" s="127">
        <v>0</v>
      </c>
      <c r="L11" s="127">
        <v>3</v>
      </c>
      <c r="M11" s="127">
        <v>2</v>
      </c>
      <c r="N11" s="124">
        <v>5</v>
      </c>
      <c r="P11" s="86">
        <v>8</v>
      </c>
      <c r="Q11" s="130">
        <v>3</v>
      </c>
      <c r="R11" s="130">
        <v>6.5</v>
      </c>
      <c r="S11" s="130">
        <v>6</v>
      </c>
      <c r="T11" s="130">
        <v>8</v>
      </c>
      <c r="U11" s="128">
        <v>23.5</v>
      </c>
      <c r="W11" s="86">
        <v>8</v>
      </c>
      <c r="X11" s="86">
        <v>1.5</v>
      </c>
      <c r="Y11" s="86">
        <v>6.5</v>
      </c>
      <c r="Z11" s="86">
        <v>1</v>
      </c>
      <c r="AA11" s="86">
        <v>4</v>
      </c>
      <c r="AB11" s="91">
        <v>13</v>
      </c>
      <c r="AD11" s="86">
        <v>8</v>
      </c>
      <c r="AE11" s="86">
        <v>2</v>
      </c>
      <c r="AF11" s="86">
        <v>1</v>
      </c>
      <c r="AG11" s="86">
        <v>0</v>
      </c>
      <c r="AH11" s="86">
        <v>4</v>
      </c>
      <c r="AI11" s="91">
        <v>7</v>
      </c>
      <c r="AK11" s="86">
        <v>8</v>
      </c>
      <c r="AL11" s="86">
        <v>8</v>
      </c>
      <c r="AM11" s="86">
        <v>0</v>
      </c>
      <c r="AN11" s="86">
        <v>1</v>
      </c>
      <c r="AO11" s="86">
        <v>2</v>
      </c>
      <c r="AP11" s="91">
        <v>11</v>
      </c>
      <c r="AR11" s="86">
        <v>8</v>
      </c>
      <c r="AS11" s="86">
        <v>7</v>
      </c>
      <c r="AT11" s="86">
        <v>10</v>
      </c>
      <c r="AU11" s="86">
        <v>0</v>
      </c>
      <c r="AV11" s="86">
        <v>0</v>
      </c>
      <c r="AW11" s="91">
        <v>17</v>
      </c>
      <c r="AY11" s="86">
        <v>8</v>
      </c>
      <c r="AZ11" s="86">
        <v>8</v>
      </c>
      <c r="BA11" s="86">
        <v>10</v>
      </c>
      <c r="BB11" s="86">
        <v>8</v>
      </c>
      <c r="BC11" s="86">
        <v>0</v>
      </c>
      <c r="BD11" s="91">
        <v>26</v>
      </c>
      <c r="BF11" s="86">
        <v>8</v>
      </c>
      <c r="BG11" s="86">
        <v>2</v>
      </c>
      <c r="BH11" s="86">
        <v>1</v>
      </c>
      <c r="BI11" s="86">
        <v>0</v>
      </c>
      <c r="BJ11" s="86">
        <v>5</v>
      </c>
      <c r="BK11" s="91">
        <f t="shared" si="0"/>
        <v>8</v>
      </c>
    </row>
    <row r="12" spans="1:63">
      <c r="B12" s="86">
        <v>9</v>
      </c>
      <c r="C12" s="86">
        <v>10</v>
      </c>
      <c r="D12" s="86">
        <v>2</v>
      </c>
      <c r="E12" s="86">
        <v>7</v>
      </c>
      <c r="F12" s="86">
        <v>8</v>
      </c>
      <c r="G12" s="91">
        <v>27</v>
      </c>
      <c r="I12" s="86">
        <v>9</v>
      </c>
      <c r="J12" s="127">
        <v>0</v>
      </c>
      <c r="K12" s="127">
        <v>0</v>
      </c>
      <c r="L12" s="127">
        <v>0</v>
      </c>
      <c r="M12" s="127">
        <v>0</v>
      </c>
      <c r="N12" s="124">
        <v>0</v>
      </c>
      <c r="P12" s="86">
        <v>9</v>
      </c>
      <c r="Q12" s="130">
        <v>3</v>
      </c>
      <c r="R12" s="130">
        <v>7</v>
      </c>
      <c r="S12" s="130">
        <v>1.5</v>
      </c>
      <c r="T12" s="130">
        <v>6</v>
      </c>
      <c r="U12" s="128">
        <v>17.5</v>
      </c>
      <c r="W12" s="86">
        <v>9</v>
      </c>
      <c r="X12" s="86">
        <v>4</v>
      </c>
      <c r="Y12" s="86">
        <v>5.5</v>
      </c>
      <c r="Z12" s="86">
        <v>1</v>
      </c>
      <c r="AA12" s="86">
        <v>0</v>
      </c>
      <c r="AB12" s="91">
        <v>10.5</v>
      </c>
      <c r="AD12" s="86">
        <v>9</v>
      </c>
      <c r="AE12" s="86">
        <v>0</v>
      </c>
      <c r="AF12" s="86">
        <v>1</v>
      </c>
      <c r="AG12" s="86">
        <v>0</v>
      </c>
      <c r="AH12" s="86">
        <v>3</v>
      </c>
      <c r="AI12" s="91">
        <v>4</v>
      </c>
      <c r="AK12" s="86">
        <v>9</v>
      </c>
      <c r="AL12" s="86">
        <v>7</v>
      </c>
      <c r="AM12" s="86">
        <v>0</v>
      </c>
      <c r="AN12" s="86">
        <v>1</v>
      </c>
      <c r="AO12" s="86">
        <v>2</v>
      </c>
      <c r="AP12" s="91">
        <v>10</v>
      </c>
      <c r="AR12" s="86">
        <v>9</v>
      </c>
      <c r="AS12" s="86">
        <v>8</v>
      </c>
      <c r="AT12" s="86">
        <v>3</v>
      </c>
      <c r="AU12" s="86">
        <v>0</v>
      </c>
      <c r="AV12" s="86">
        <v>5</v>
      </c>
      <c r="AW12" s="91">
        <v>16</v>
      </c>
      <c r="AY12" s="86">
        <v>9</v>
      </c>
      <c r="AZ12" s="86">
        <v>7</v>
      </c>
      <c r="BA12" s="86">
        <v>7</v>
      </c>
      <c r="BB12" s="86">
        <v>0</v>
      </c>
      <c r="BC12" s="86">
        <v>10</v>
      </c>
      <c r="BD12" s="91">
        <v>24</v>
      </c>
      <c r="BF12" s="86">
        <v>9</v>
      </c>
      <c r="BG12" s="86">
        <v>4</v>
      </c>
      <c r="BH12" s="86">
        <v>0</v>
      </c>
      <c r="BI12" s="86">
        <v>0</v>
      </c>
      <c r="BJ12" s="86">
        <v>3</v>
      </c>
      <c r="BK12" s="91">
        <f t="shared" si="0"/>
        <v>7</v>
      </c>
    </row>
    <row r="13" spans="1:63">
      <c r="B13" s="86">
        <v>10</v>
      </c>
      <c r="C13" s="86">
        <v>8</v>
      </c>
      <c r="D13" s="86">
        <v>0</v>
      </c>
      <c r="E13" s="86">
        <v>5</v>
      </c>
      <c r="F13" s="86">
        <v>9</v>
      </c>
      <c r="G13" s="91">
        <v>22</v>
      </c>
      <c r="I13" s="86">
        <v>10</v>
      </c>
      <c r="J13" s="126">
        <v>9.5</v>
      </c>
      <c r="K13" s="126">
        <v>10</v>
      </c>
      <c r="L13" s="126">
        <v>9</v>
      </c>
      <c r="M13" s="126">
        <v>10</v>
      </c>
      <c r="N13" s="124">
        <v>38.5</v>
      </c>
      <c r="P13" s="86">
        <v>10</v>
      </c>
      <c r="Q13" s="130">
        <v>3</v>
      </c>
      <c r="R13" s="130">
        <v>5.5</v>
      </c>
      <c r="S13" s="130">
        <v>2.5</v>
      </c>
      <c r="T13" s="130">
        <v>6</v>
      </c>
      <c r="U13" s="128">
        <v>17</v>
      </c>
      <c r="W13" s="86">
        <v>10</v>
      </c>
      <c r="X13" s="86">
        <v>2</v>
      </c>
      <c r="Y13" s="86">
        <v>0</v>
      </c>
      <c r="Z13" s="86">
        <v>0</v>
      </c>
      <c r="AA13" s="86">
        <v>7</v>
      </c>
      <c r="AB13" s="91">
        <v>9</v>
      </c>
      <c r="AD13" s="86">
        <v>10</v>
      </c>
      <c r="AE13" s="86">
        <v>3</v>
      </c>
      <c r="AF13" s="86">
        <v>0</v>
      </c>
      <c r="AG13" s="86">
        <v>1</v>
      </c>
      <c r="AH13" s="86">
        <v>0</v>
      </c>
      <c r="AI13" s="91">
        <v>4</v>
      </c>
      <c r="AK13" s="86">
        <v>10</v>
      </c>
      <c r="AL13" s="86">
        <v>10</v>
      </c>
      <c r="AM13" s="86">
        <v>10</v>
      </c>
      <c r="AN13" s="86">
        <v>10</v>
      </c>
      <c r="AO13" s="86">
        <v>10</v>
      </c>
      <c r="AP13" s="91">
        <v>40</v>
      </c>
      <c r="AR13" s="86">
        <v>10</v>
      </c>
      <c r="AS13" s="86">
        <v>3</v>
      </c>
      <c r="AT13" s="86">
        <v>5</v>
      </c>
      <c r="AU13" s="86">
        <v>5</v>
      </c>
      <c r="AV13" s="86">
        <v>3</v>
      </c>
      <c r="AW13" s="91">
        <v>16</v>
      </c>
      <c r="AY13" s="86">
        <v>10</v>
      </c>
      <c r="AZ13" s="86">
        <v>3</v>
      </c>
      <c r="BA13" s="86">
        <v>9</v>
      </c>
      <c r="BB13" s="86">
        <v>0</v>
      </c>
      <c r="BC13" s="86">
        <v>10</v>
      </c>
      <c r="BD13" s="91">
        <v>22</v>
      </c>
      <c r="BF13" s="86">
        <v>10</v>
      </c>
      <c r="BG13" s="86">
        <v>1.5</v>
      </c>
      <c r="BH13" s="86">
        <v>0</v>
      </c>
      <c r="BI13" s="86">
        <v>2</v>
      </c>
      <c r="BJ13" s="86">
        <v>2</v>
      </c>
      <c r="BK13" s="91">
        <f t="shared" si="0"/>
        <v>5.5</v>
      </c>
    </row>
    <row r="14" spans="1:63">
      <c r="B14" s="86">
        <v>11</v>
      </c>
      <c r="C14" s="86">
        <v>0</v>
      </c>
      <c r="D14" s="86">
        <v>0</v>
      </c>
      <c r="E14" s="86">
        <v>10</v>
      </c>
      <c r="F14" s="86">
        <v>8</v>
      </c>
      <c r="G14" s="91">
        <v>18</v>
      </c>
      <c r="I14" s="86">
        <v>11</v>
      </c>
      <c r="J14" s="126">
        <v>5</v>
      </c>
      <c r="K14" s="126">
        <v>10</v>
      </c>
      <c r="L14" s="126">
        <v>10</v>
      </c>
      <c r="M14" s="126">
        <v>10</v>
      </c>
      <c r="N14" s="124">
        <v>35</v>
      </c>
      <c r="P14" s="86">
        <v>11</v>
      </c>
      <c r="Q14" s="130">
        <v>4</v>
      </c>
      <c r="R14" s="130">
        <v>9</v>
      </c>
      <c r="S14" s="130">
        <v>3</v>
      </c>
      <c r="T14" s="130">
        <v>3.5</v>
      </c>
      <c r="U14" s="128">
        <v>19.5</v>
      </c>
      <c r="W14" s="86">
        <v>11</v>
      </c>
      <c r="X14" s="86">
        <v>2</v>
      </c>
      <c r="Y14" s="86">
        <v>1.5</v>
      </c>
      <c r="Z14" s="86">
        <v>0</v>
      </c>
      <c r="AA14" s="86">
        <v>4.5</v>
      </c>
      <c r="AB14" s="91">
        <v>8</v>
      </c>
      <c r="AD14" s="86">
        <v>11</v>
      </c>
      <c r="AE14" s="86">
        <v>1.5</v>
      </c>
      <c r="AF14" s="86">
        <v>0</v>
      </c>
      <c r="AG14" s="86">
        <v>0</v>
      </c>
      <c r="AH14" s="86">
        <v>1</v>
      </c>
      <c r="AI14" s="91">
        <v>2.5</v>
      </c>
      <c r="AK14" s="86">
        <v>11</v>
      </c>
      <c r="AL14" s="86">
        <v>10</v>
      </c>
      <c r="AM14" s="86">
        <v>0</v>
      </c>
      <c r="AN14" s="86">
        <v>10</v>
      </c>
      <c r="AO14" s="86">
        <v>10</v>
      </c>
      <c r="AP14" s="91">
        <v>30</v>
      </c>
      <c r="AR14" s="86">
        <v>11</v>
      </c>
      <c r="AS14" s="86">
        <v>10</v>
      </c>
      <c r="AT14" s="86">
        <v>3</v>
      </c>
      <c r="AU14" s="86">
        <v>0</v>
      </c>
      <c r="AV14" s="86">
        <v>0</v>
      </c>
      <c r="AW14" s="91">
        <v>13</v>
      </c>
      <c r="AY14" s="86">
        <v>11</v>
      </c>
      <c r="AZ14" s="86">
        <v>4</v>
      </c>
      <c r="BA14" s="86">
        <v>8</v>
      </c>
      <c r="BB14" s="86">
        <v>0</v>
      </c>
      <c r="BC14" s="86">
        <v>10</v>
      </c>
      <c r="BD14" s="91">
        <v>22</v>
      </c>
      <c r="BF14" s="86">
        <v>11</v>
      </c>
      <c r="BG14" s="86">
        <v>2</v>
      </c>
      <c r="BH14" s="86">
        <v>1</v>
      </c>
      <c r="BI14" s="86">
        <v>0</v>
      </c>
      <c r="BJ14" s="86">
        <v>1.5</v>
      </c>
      <c r="BK14" s="91">
        <f t="shared" si="0"/>
        <v>4.5</v>
      </c>
    </row>
    <row r="15" spans="1:63">
      <c r="B15" s="86">
        <v>12</v>
      </c>
      <c r="C15" s="86">
        <v>0</v>
      </c>
      <c r="D15" s="86">
        <v>0</v>
      </c>
      <c r="E15" s="86">
        <v>6</v>
      </c>
      <c r="F15" s="86">
        <v>8</v>
      </c>
      <c r="G15" s="91">
        <v>14</v>
      </c>
      <c r="I15" s="86">
        <v>12</v>
      </c>
      <c r="J15" s="126">
        <v>10</v>
      </c>
      <c r="K15" s="126">
        <v>9.5</v>
      </c>
      <c r="L15" s="126">
        <v>5.5</v>
      </c>
      <c r="M15" s="126">
        <v>9</v>
      </c>
      <c r="N15" s="124">
        <v>34</v>
      </c>
      <c r="P15" s="86">
        <v>12</v>
      </c>
      <c r="Q15" s="130">
        <v>3</v>
      </c>
      <c r="R15" s="130">
        <v>6.5</v>
      </c>
      <c r="S15" s="130">
        <v>3.5</v>
      </c>
      <c r="T15" s="130">
        <v>3.5</v>
      </c>
      <c r="U15" s="128">
        <v>16.5</v>
      </c>
      <c r="W15" s="86">
        <v>12</v>
      </c>
      <c r="X15" s="86">
        <v>1.5</v>
      </c>
      <c r="Y15" s="86">
        <v>0</v>
      </c>
      <c r="Z15" s="86">
        <v>0</v>
      </c>
      <c r="AA15" s="86">
        <v>3</v>
      </c>
      <c r="AB15" s="91">
        <v>4.5</v>
      </c>
      <c r="AD15" s="86">
        <v>12</v>
      </c>
      <c r="AE15" s="86">
        <v>0</v>
      </c>
      <c r="AF15" s="86">
        <v>0</v>
      </c>
      <c r="AG15" s="86">
        <v>0</v>
      </c>
      <c r="AH15" s="86">
        <v>0</v>
      </c>
      <c r="AI15" s="91">
        <v>0</v>
      </c>
      <c r="AK15" s="86">
        <v>12</v>
      </c>
      <c r="AL15" s="86">
        <v>9</v>
      </c>
      <c r="AM15" s="86">
        <v>5</v>
      </c>
      <c r="AN15" s="86">
        <v>4</v>
      </c>
      <c r="AO15" s="86">
        <v>10</v>
      </c>
      <c r="AP15" s="91">
        <v>28</v>
      </c>
      <c r="AR15" s="86">
        <v>12</v>
      </c>
      <c r="AS15" s="86">
        <v>10</v>
      </c>
      <c r="AT15" s="86">
        <v>10</v>
      </c>
      <c r="AU15" s="86">
        <v>7</v>
      </c>
      <c r="AV15" s="86">
        <v>4</v>
      </c>
      <c r="AW15" s="91">
        <v>31</v>
      </c>
      <c r="AY15" s="86">
        <v>12</v>
      </c>
      <c r="AZ15" s="86">
        <v>2</v>
      </c>
      <c r="BA15" s="86">
        <v>3</v>
      </c>
      <c r="BB15" s="86">
        <v>5</v>
      </c>
      <c r="BC15" s="86">
        <v>10</v>
      </c>
      <c r="BD15" s="91">
        <v>20</v>
      </c>
      <c r="BF15" s="86">
        <v>12</v>
      </c>
      <c r="BG15" s="86">
        <v>4</v>
      </c>
      <c r="BH15" s="86">
        <v>0</v>
      </c>
      <c r="BI15" s="86">
        <v>0</v>
      </c>
      <c r="BJ15" s="86">
        <v>0</v>
      </c>
      <c r="BK15" s="91">
        <f t="shared" si="0"/>
        <v>4</v>
      </c>
    </row>
    <row r="16" spans="1:63">
      <c r="B16" s="86">
        <v>13</v>
      </c>
      <c r="C16" s="86">
        <v>7</v>
      </c>
      <c r="D16" s="86">
        <v>3</v>
      </c>
      <c r="E16" s="86">
        <v>3</v>
      </c>
      <c r="F16" s="86">
        <v>0</v>
      </c>
      <c r="G16" s="91">
        <v>13</v>
      </c>
      <c r="I16" s="86">
        <v>13</v>
      </c>
      <c r="J16" s="126">
        <v>10</v>
      </c>
      <c r="K16" s="126">
        <v>10</v>
      </c>
      <c r="L16" s="126">
        <v>8</v>
      </c>
      <c r="M16" s="126">
        <v>5</v>
      </c>
      <c r="N16" s="124">
        <v>33</v>
      </c>
      <c r="P16" s="86">
        <v>13</v>
      </c>
      <c r="Q16" s="130">
        <v>3</v>
      </c>
      <c r="R16" s="130">
        <v>9.5</v>
      </c>
      <c r="S16" s="130">
        <v>2.5</v>
      </c>
      <c r="T16" s="130">
        <v>0</v>
      </c>
      <c r="U16" s="128">
        <v>15</v>
      </c>
      <c r="W16" s="86">
        <v>13</v>
      </c>
      <c r="X16" s="86">
        <v>2</v>
      </c>
      <c r="Y16" s="86">
        <v>0</v>
      </c>
      <c r="Z16" s="86">
        <v>1</v>
      </c>
      <c r="AA16" s="86">
        <v>1</v>
      </c>
      <c r="AB16" s="91">
        <v>4</v>
      </c>
      <c r="AD16" s="86">
        <v>13</v>
      </c>
      <c r="AE16" s="86">
        <v>6</v>
      </c>
      <c r="AF16" s="86">
        <v>3</v>
      </c>
      <c r="AG16" s="86">
        <v>8</v>
      </c>
      <c r="AH16" s="86">
        <v>9</v>
      </c>
      <c r="AI16" s="91">
        <v>26</v>
      </c>
      <c r="AK16" s="86">
        <v>13</v>
      </c>
      <c r="AL16" s="86">
        <v>10</v>
      </c>
      <c r="AM16" s="86">
        <v>2</v>
      </c>
      <c r="AN16" s="86">
        <v>10</v>
      </c>
      <c r="AO16" s="86">
        <v>6</v>
      </c>
      <c r="AP16" s="91">
        <v>28</v>
      </c>
      <c r="AR16" s="86">
        <v>13</v>
      </c>
      <c r="AS16" s="86">
        <v>8.5</v>
      </c>
      <c r="AT16" s="86">
        <v>8</v>
      </c>
      <c r="AU16" s="86">
        <v>8</v>
      </c>
      <c r="AV16" s="86">
        <v>3.5</v>
      </c>
      <c r="AW16" s="91">
        <v>28</v>
      </c>
      <c r="AY16" s="86">
        <v>13</v>
      </c>
      <c r="AZ16" s="86">
        <v>3</v>
      </c>
      <c r="BA16" s="86">
        <v>7</v>
      </c>
      <c r="BB16" s="86">
        <v>0</v>
      </c>
      <c r="BC16" s="86">
        <v>9.5</v>
      </c>
      <c r="BD16" s="91">
        <v>19.5</v>
      </c>
      <c r="BF16" s="86">
        <v>13</v>
      </c>
      <c r="BG16" s="86">
        <v>9.5</v>
      </c>
      <c r="BH16" s="86">
        <v>10</v>
      </c>
      <c r="BI16" s="86">
        <v>10</v>
      </c>
      <c r="BJ16" s="86">
        <v>7.5</v>
      </c>
      <c r="BK16" s="91">
        <f t="shared" si="0"/>
        <v>37</v>
      </c>
    </row>
    <row r="17" spans="2:63">
      <c r="B17" s="86">
        <v>14</v>
      </c>
      <c r="C17" s="86">
        <v>0</v>
      </c>
      <c r="D17" s="86">
        <v>0</v>
      </c>
      <c r="E17" s="86">
        <v>7</v>
      </c>
      <c r="F17" s="86">
        <v>6</v>
      </c>
      <c r="G17" s="91">
        <v>13</v>
      </c>
      <c r="I17" s="86">
        <v>14</v>
      </c>
      <c r="J17" s="126">
        <v>6</v>
      </c>
      <c r="K17" s="126">
        <v>9.5</v>
      </c>
      <c r="L17" s="126">
        <v>8</v>
      </c>
      <c r="M17" s="126">
        <v>7</v>
      </c>
      <c r="N17" s="124">
        <v>30.5</v>
      </c>
      <c r="P17" s="86">
        <v>14</v>
      </c>
      <c r="Q17" s="130">
        <v>3</v>
      </c>
      <c r="R17" s="130">
        <v>7</v>
      </c>
      <c r="S17" s="130">
        <v>0</v>
      </c>
      <c r="T17" s="130">
        <v>3</v>
      </c>
      <c r="U17" s="128">
        <v>13</v>
      </c>
      <c r="W17" s="86">
        <v>14</v>
      </c>
      <c r="X17" s="86">
        <v>2</v>
      </c>
      <c r="Y17" s="86">
        <v>0</v>
      </c>
      <c r="Z17" s="86">
        <v>0</v>
      </c>
      <c r="AA17" s="86">
        <v>2</v>
      </c>
      <c r="AB17" s="91">
        <v>4</v>
      </c>
      <c r="AD17" s="86">
        <v>14</v>
      </c>
      <c r="AE17" s="86">
        <v>6</v>
      </c>
      <c r="AF17" s="86">
        <v>1</v>
      </c>
      <c r="AG17" s="86">
        <v>10</v>
      </c>
      <c r="AH17" s="86">
        <v>0</v>
      </c>
      <c r="AI17" s="91">
        <v>17</v>
      </c>
      <c r="AK17" s="86">
        <v>14</v>
      </c>
      <c r="AL17" s="86">
        <v>2</v>
      </c>
      <c r="AM17" s="86">
        <v>6.5</v>
      </c>
      <c r="AN17" s="86">
        <v>8</v>
      </c>
      <c r="AO17" s="86">
        <v>8</v>
      </c>
      <c r="AP17" s="91">
        <v>24.5</v>
      </c>
      <c r="AR17" s="86">
        <v>14</v>
      </c>
      <c r="AS17" s="86">
        <v>10</v>
      </c>
      <c r="AT17" s="86">
        <v>10</v>
      </c>
      <c r="AU17" s="86">
        <v>4</v>
      </c>
      <c r="AV17" s="86">
        <v>3</v>
      </c>
      <c r="AW17" s="91">
        <v>27</v>
      </c>
      <c r="AY17" s="86">
        <v>14</v>
      </c>
      <c r="AZ17" s="86">
        <v>3</v>
      </c>
      <c r="BA17" s="86">
        <v>10</v>
      </c>
      <c r="BB17" s="86">
        <v>5</v>
      </c>
      <c r="BC17" s="86">
        <v>0</v>
      </c>
      <c r="BD17" s="91">
        <v>18</v>
      </c>
      <c r="BF17" s="86">
        <v>14</v>
      </c>
      <c r="BG17" s="86">
        <v>10</v>
      </c>
      <c r="BH17" s="86">
        <v>8</v>
      </c>
      <c r="BI17" s="86">
        <v>6</v>
      </c>
      <c r="BJ17" s="86">
        <v>10</v>
      </c>
      <c r="BK17" s="91">
        <f t="shared" si="0"/>
        <v>34</v>
      </c>
    </row>
    <row r="18" spans="2:63">
      <c r="B18" s="86">
        <v>15</v>
      </c>
      <c r="C18" s="86">
        <v>1.5</v>
      </c>
      <c r="D18" s="86">
        <v>0</v>
      </c>
      <c r="E18" s="86">
        <v>4.5</v>
      </c>
      <c r="F18" s="86">
        <v>2.5</v>
      </c>
      <c r="G18" s="91">
        <v>8.5</v>
      </c>
      <c r="I18" s="86">
        <v>15</v>
      </c>
      <c r="J18" s="126">
        <v>4</v>
      </c>
      <c r="K18" s="126">
        <v>9</v>
      </c>
      <c r="L18" s="126">
        <v>9</v>
      </c>
      <c r="M18" s="126">
        <v>8</v>
      </c>
      <c r="N18" s="124">
        <v>30</v>
      </c>
      <c r="P18" s="86">
        <v>15</v>
      </c>
      <c r="Q18" s="130">
        <v>2</v>
      </c>
      <c r="R18" s="130">
        <v>2.5</v>
      </c>
      <c r="S18" s="130">
        <v>2.5</v>
      </c>
      <c r="T18" s="130">
        <v>5.5</v>
      </c>
      <c r="U18" s="128">
        <v>12.5</v>
      </c>
      <c r="W18" s="86">
        <v>15</v>
      </c>
      <c r="X18" s="86">
        <v>4</v>
      </c>
      <c r="Y18" s="86">
        <v>0</v>
      </c>
      <c r="Z18" s="86">
        <v>0</v>
      </c>
      <c r="AA18" s="86">
        <v>0</v>
      </c>
      <c r="AB18" s="91">
        <v>4</v>
      </c>
      <c r="AD18" s="86">
        <v>15</v>
      </c>
      <c r="AE18" s="86">
        <v>6</v>
      </c>
      <c r="AF18" s="86">
        <v>2</v>
      </c>
      <c r="AG18" s="86">
        <v>5</v>
      </c>
      <c r="AH18" s="86">
        <v>3</v>
      </c>
      <c r="AI18" s="91">
        <v>16</v>
      </c>
      <c r="AK18" s="86">
        <v>15</v>
      </c>
      <c r="AL18" s="86">
        <v>9</v>
      </c>
      <c r="AM18" s="86">
        <v>2</v>
      </c>
      <c r="AN18" s="86">
        <v>4</v>
      </c>
      <c r="AO18" s="86">
        <v>7</v>
      </c>
      <c r="AP18" s="91">
        <v>22</v>
      </c>
      <c r="AR18" s="86">
        <v>15</v>
      </c>
      <c r="AS18" s="86">
        <v>10</v>
      </c>
      <c r="AT18" s="86">
        <v>8</v>
      </c>
      <c r="AU18" s="86">
        <v>7</v>
      </c>
      <c r="AV18" s="86">
        <v>1</v>
      </c>
      <c r="AW18" s="91">
        <v>26</v>
      </c>
      <c r="AY18" s="86">
        <v>15</v>
      </c>
      <c r="AZ18" s="86">
        <v>4</v>
      </c>
      <c r="BA18" s="86">
        <v>3</v>
      </c>
      <c r="BB18" s="86">
        <v>5</v>
      </c>
      <c r="BC18" s="86">
        <v>6</v>
      </c>
      <c r="BD18" s="91">
        <v>18</v>
      </c>
      <c r="BF18" s="86">
        <v>15</v>
      </c>
      <c r="BG18" s="86">
        <v>7</v>
      </c>
      <c r="BH18" s="86">
        <v>8</v>
      </c>
      <c r="BI18" s="86">
        <v>3</v>
      </c>
      <c r="BJ18" s="86">
        <v>4</v>
      </c>
      <c r="BK18" s="91">
        <f t="shared" si="0"/>
        <v>22</v>
      </c>
    </row>
    <row r="19" spans="2:63">
      <c r="B19" s="86">
        <v>16</v>
      </c>
      <c r="C19" s="86">
        <v>0</v>
      </c>
      <c r="D19" s="86">
        <v>0</v>
      </c>
      <c r="E19" s="86">
        <v>4</v>
      </c>
      <c r="F19" s="86">
        <v>2</v>
      </c>
      <c r="G19" s="91">
        <v>6</v>
      </c>
      <c r="I19" s="86">
        <v>16</v>
      </c>
      <c r="J19" s="126">
        <v>6.5</v>
      </c>
      <c r="K19" s="126">
        <v>10</v>
      </c>
      <c r="L19" s="126">
        <v>8</v>
      </c>
      <c r="M19" s="126">
        <v>0</v>
      </c>
      <c r="N19" s="124">
        <v>24.5</v>
      </c>
      <c r="P19" s="86">
        <v>16</v>
      </c>
      <c r="Q19" s="130">
        <v>1</v>
      </c>
      <c r="R19" s="130">
        <v>2</v>
      </c>
      <c r="S19" s="130">
        <v>4</v>
      </c>
      <c r="T19" s="130">
        <v>2.5</v>
      </c>
      <c r="U19" s="128">
        <v>9.5</v>
      </c>
      <c r="W19" s="86">
        <v>16</v>
      </c>
      <c r="X19" s="86">
        <v>2.5</v>
      </c>
      <c r="Y19" s="86">
        <v>0</v>
      </c>
      <c r="Z19" s="86">
        <v>1</v>
      </c>
      <c r="AA19" s="86">
        <v>0</v>
      </c>
      <c r="AB19" s="91">
        <v>3.5</v>
      </c>
      <c r="AD19" s="86">
        <v>16</v>
      </c>
      <c r="AE19" s="86">
        <v>1</v>
      </c>
      <c r="AF19" s="86">
        <v>0.5</v>
      </c>
      <c r="AG19" s="86">
        <v>7.5</v>
      </c>
      <c r="AH19" s="86">
        <v>5</v>
      </c>
      <c r="AI19" s="91">
        <v>14</v>
      </c>
      <c r="AK19" s="86">
        <v>16</v>
      </c>
      <c r="AL19" s="86">
        <v>8</v>
      </c>
      <c r="AM19" s="86">
        <v>0</v>
      </c>
      <c r="AN19" s="86">
        <v>3</v>
      </c>
      <c r="AO19" s="86">
        <v>8</v>
      </c>
      <c r="AP19" s="91">
        <v>19</v>
      </c>
      <c r="AR19" s="86">
        <v>16</v>
      </c>
      <c r="AS19" s="86">
        <v>8.5</v>
      </c>
      <c r="AT19" s="86">
        <v>7</v>
      </c>
      <c r="AU19" s="86">
        <v>7</v>
      </c>
      <c r="AV19" s="86">
        <v>1</v>
      </c>
      <c r="AW19" s="91">
        <v>23.5</v>
      </c>
      <c r="AY19" s="86">
        <v>16</v>
      </c>
      <c r="AZ19" s="86">
        <v>1</v>
      </c>
      <c r="BA19" s="86">
        <v>5</v>
      </c>
      <c r="BB19" s="86">
        <v>0</v>
      </c>
      <c r="BC19" s="86">
        <v>9</v>
      </c>
      <c r="BD19" s="91">
        <v>15</v>
      </c>
      <c r="BF19" s="86">
        <v>16</v>
      </c>
      <c r="BG19" s="86">
        <v>7.5</v>
      </c>
      <c r="BH19" s="86">
        <v>4</v>
      </c>
      <c r="BI19" s="86">
        <v>2</v>
      </c>
      <c r="BJ19" s="86">
        <v>6.5</v>
      </c>
      <c r="BK19" s="91">
        <f t="shared" si="0"/>
        <v>20</v>
      </c>
    </row>
    <row r="20" spans="2:63">
      <c r="B20" s="86">
        <v>17</v>
      </c>
      <c r="C20" s="86">
        <v>10</v>
      </c>
      <c r="D20" s="86">
        <v>10</v>
      </c>
      <c r="E20" s="86">
        <v>8</v>
      </c>
      <c r="F20" s="86">
        <v>10</v>
      </c>
      <c r="G20" s="91">
        <v>38</v>
      </c>
      <c r="I20" s="86">
        <v>17</v>
      </c>
      <c r="J20" s="126">
        <v>8</v>
      </c>
      <c r="K20" s="126">
        <v>6</v>
      </c>
      <c r="L20" s="126">
        <v>10</v>
      </c>
      <c r="M20" s="126">
        <v>0</v>
      </c>
      <c r="N20" s="124">
        <v>24</v>
      </c>
      <c r="P20" s="86">
        <v>17</v>
      </c>
      <c r="Q20" s="130">
        <v>3</v>
      </c>
      <c r="R20" s="130">
        <v>3</v>
      </c>
      <c r="S20" s="130">
        <v>2</v>
      </c>
      <c r="T20" s="130">
        <v>1</v>
      </c>
      <c r="U20" s="128">
        <v>9</v>
      </c>
      <c r="W20" s="86">
        <v>17</v>
      </c>
      <c r="X20" s="86">
        <v>1</v>
      </c>
      <c r="Y20" s="86">
        <v>1</v>
      </c>
      <c r="Z20" s="86">
        <v>0</v>
      </c>
      <c r="AA20" s="86">
        <v>1</v>
      </c>
      <c r="AB20" s="91">
        <v>3</v>
      </c>
      <c r="AD20" s="86">
        <v>17</v>
      </c>
      <c r="AE20" s="86">
        <v>5</v>
      </c>
      <c r="AF20" s="86">
        <v>0</v>
      </c>
      <c r="AG20" s="86">
        <v>8</v>
      </c>
      <c r="AH20" s="86">
        <v>0</v>
      </c>
      <c r="AI20" s="91">
        <v>13</v>
      </c>
      <c r="AK20" s="86">
        <v>17</v>
      </c>
      <c r="AL20" s="86">
        <v>10</v>
      </c>
      <c r="AM20" s="86">
        <v>2</v>
      </c>
      <c r="AN20" s="86">
        <v>3.5</v>
      </c>
      <c r="AO20" s="86">
        <v>2</v>
      </c>
      <c r="AP20" s="91">
        <v>17.5</v>
      </c>
      <c r="AR20" s="86">
        <v>17</v>
      </c>
      <c r="AS20" s="86">
        <v>7</v>
      </c>
      <c r="AT20" s="86">
        <v>7</v>
      </c>
      <c r="AU20" s="86">
        <v>7</v>
      </c>
      <c r="AV20" s="86">
        <v>2</v>
      </c>
      <c r="AW20" s="91">
        <v>23</v>
      </c>
      <c r="AY20" s="86">
        <v>17</v>
      </c>
      <c r="AZ20" s="86">
        <v>3</v>
      </c>
      <c r="BA20" s="86">
        <v>4</v>
      </c>
      <c r="BB20" s="86">
        <v>0</v>
      </c>
      <c r="BC20" s="86">
        <v>8</v>
      </c>
      <c r="BD20" s="91">
        <v>15</v>
      </c>
      <c r="BF20" s="86">
        <v>17</v>
      </c>
      <c r="BG20" s="86">
        <v>6.5</v>
      </c>
      <c r="BH20" s="86">
        <v>0</v>
      </c>
      <c r="BI20" s="86">
        <v>2</v>
      </c>
      <c r="BJ20" s="86">
        <v>7.5</v>
      </c>
      <c r="BK20" s="91">
        <f t="shared" si="0"/>
        <v>16</v>
      </c>
    </row>
    <row r="21" spans="2:63">
      <c r="B21" s="86">
        <v>18</v>
      </c>
      <c r="C21" s="86">
        <v>10</v>
      </c>
      <c r="D21" s="86">
        <v>10</v>
      </c>
      <c r="E21" s="86">
        <v>8</v>
      </c>
      <c r="F21" s="86">
        <v>2</v>
      </c>
      <c r="G21" s="91">
        <v>30</v>
      </c>
      <c r="I21" s="86">
        <v>18</v>
      </c>
      <c r="J21" s="126">
        <v>7.5</v>
      </c>
      <c r="K21" s="126">
        <v>3</v>
      </c>
      <c r="L21" s="126">
        <v>4</v>
      </c>
      <c r="M21" s="126">
        <v>8</v>
      </c>
      <c r="N21" s="124">
        <v>22.5</v>
      </c>
      <c r="P21" s="86">
        <v>18</v>
      </c>
      <c r="Q21" s="130">
        <v>2</v>
      </c>
      <c r="R21" s="130">
        <v>3</v>
      </c>
      <c r="S21" s="130">
        <v>0</v>
      </c>
      <c r="T21" s="130">
        <v>2</v>
      </c>
      <c r="U21" s="128">
        <v>7</v>
      </c>
      <c r="W21" s="86">
        <v>18</v>
      </c>
      <c r="X21" s="86">
        <v>2.5</v>
      </c>
      <c r="Y21" s="86">
        <v>0</v>
      </c>
      <c r="Z21" s="86">
        <v>0</v>
      </c>
      <c r="AA21" s="86">
        <v>0</v>
      </c>
      <c r="AB21" s="91">
        <v>2.5</v>
      </c>
      <c r="AD21" s="86">
        <v>18</v>
      </c>
      <c r="AE21" s="86">
        <v>3</v>
      </c>
      <c r="AF21" s="86">
        <v>1</v>
      </c>
      <c r="AG21" s="86">
        <v>0</v>
      </c>
      <c r="AH21" s="86">
        <v>9</v>
      </c>
      <c r="AI21" s="91">
        <v>13</v>
      </c>
      <c r="AK21" s="86">
        <v>18</v>
      </c>
      <c r="AL21" s="86">
        <v>8</v>
      </c>
      <c r="AM21" s="86">
        <v>0</v>
      </c>
      <c r="AN21" s="86">
        <v>1</v>
      </c>
      <c r="AO21" s="86">
        <v>2</v>
      </c>
      <c r="AP21" s="91">
        <v>11</v>
      </c>
      <c r="AR21" s="86">
        <v>18</v>
      </c>
      <c r="AS21" s="86">
        <v>9</v>
      </c>
      <c r="AT21" s="86">
        <v>7</v>
      </c>
      <c r="AU21" s="86">
        <v>4</v>
      </c>
      <c r="AV21" s="86">
        <v>2</v>
      </c>
      <c r="AW21" s="91">
        <v>22</v>
      </c>
      <c r="AY21" s="86">
        <v>18</v>
      </c>
      <c r="AZ21" s="86">
        <v>3</v>
      </c>
      <c r="BA21" s="86">
        <v>10</v>
      </c>
      <c r="BB21" s="86">
        <v>0</v>
      </c>
      <c r="BC21" s="86">
        <v>2</v>
      </c>
      <c r="BD21" s="91">
        <v>15</v>
      </c>
      <c r="BF21" s="86">
        <v>18</v>
      </c>
      <c r="BG21" s="86">
        <v>10</v>
      </c>
      <c r="BH21" s="86">
        <v>1</v>
      </c>
      <c r="BI21" s="86">
        <v>0</v>
      </c>
      <c r="BJ21" s="86">
        <v>6.5</v>
      </c>
      <c r="BK21" s="91">
        <f t="shared" si="0"/>
        <v>17.5</v>
      </c>
    </row>
    <row r="22" spans="2:63">
      <c r="B22" s="86">
        <v>19</v>
      </c>
      <c r="C22" s="86">
        <v>8</v>
      </c>
      <c r="D22" s="86">
        <v>3</v>
      </c>
      <c r="E22" s="86">
        <v>7</v>
      </c>
      <c r="F22" s="86">
        <v>10</v>
      </c>
      <c r="G22" s="91">
        <v>28</v>
      </c>
      <c r="I22" s="86">
        <v>19</v>
      </c>
      <c r="J22" s="126">
        <v>3</v>
      </c>
      <c r="K22" s="126">
        <v>8.5</v>
      </c>
      <c r="L22" s="126">
        <v>8</v>
      </c>
      <c r="M22" s="126">
        <v>2</v>
      </c>
      <c r="N22" s="124">
        <v>21.5</v>
      </c>
      <c r="P22" s="86">
        <v>19</v>
      </c>
      <c r="Q22" s="130">
        <v>3</v>
      </c>
      <c r="R22" s="130">
        <v>1</v>
      </c>
      <c r="S22" s="130">
        <v>2</v>
      </c>
      <c r="T22" s="130">
        <v>0</v>
      </c>
      <c r="U22" s="128">
        <v>6</v>
      </c>
      <c r="W22" s="86">
        <v>19</v>
      </c>
      <c r="X22" s="86">
        <v>0</v>
      </c>
      <c r="Y22" s="86">
        <v>0</v>
      </c>
      <c r="Z22" s="86">
        <v>0</v>
      </c>
      <c r="AA22" s="86">
        <v>0</v>
      </c>
      <c r="AB22" s="91">
        <v>0</v>
      </c>
      <c r="AD22" s="86">
        <v>19</v>
      </c>
      <c r="AE22" s="86">
        <v>6</v>
      </c>
      <c r="AF22" s="86">
        <v>0</v>
      </c>
      <c r="AG22" s="86">
        <v>1</v>
      </c>
      <c r="AH22" s="86">
        <v>5</v>
      </c>
      <c r="AI22" s="91">
        <v>12</v>
      </c>
      <c r="AK22" s="86">
        <v>19</v>
      </c>
      <c r="AL22" s="86">
        <v>0</v>
      </c>
      <c r="AM22" s="86">
        <v>0</v>
      </c>
      <c r="AN22" s="86">
        <v>0</v>
      </c>
      <c r="AO22" s="86">
        <v>0</v>
      </c>
      <c r="AP22" s="91">
        <v>0</v>
      </c>
      <c r="AR22" s="86">
        <v>19</v>
      </c>
      <c r="AS22" s="86">
        <v>10</v>
      </c>
      <c r="AT22" s="86">
        <v>6</v>
      </c>
      <c r="AU22" s="86">
        <v>4</v>
      </c>
      <c r="AV22" s="86">
        <v>0.5</v>
      </c>
      <c r="AW22" s="91">
        <v>20.5</v>
      </c>
      <c r="AY22" s="86">
        <v>19</v>
      </c>
      <c r="AZ22" s="86">
        <v>4</v>
      </c>
      <c r="BA22" s="86">
        <v>4</v>
      </c>
      <c r="BB22" s="86">
        <v>5</v>
      </c>
      <c r="BC22" s="86">
        <v>0</v>
      </c>
      <c r="BD22" s="91">
        <v>13</v>
      </c>
      <c r="BF22" s="86">
        <v>19</v>
      </c>
      <c r="BG22" s="86">
        <v>6.5</v>
      </c>
      <c r="BH22" s="86">
        <v>3</v>
      </c>
      <c r="BI22" s="86">
        <v>2</v>
      </c>
      <c r="BJ22" s="86">
        <v>4.5</v>
      </c>
      <c r="BK22" s="91">
        <f t="shared" si="0"/>
        <v>16</v>
      </c>
    </row>
    <row r="23" spans="2:63">
      <c r="B23" s="86">
        <v>20</v>
      </c>
      <c r="C23" s="86">
        <v>6</v>
      </c>
      <c r="D23" s="86">
        <v>4</v>
      </c>
      <c r="E23" s="86">
        <v>5</v>
      </c>
      <c r="F23" s="86">
        <v>9</v>
      </c>
      <c r="G23" s="91">
        <v>24</v>
      </c>
      <c r="I23" s="86">
        <v>20</v>
      </c>
      <c r="J23" s="126">
        <v>6.5</v>
      </c>
      <c r="K23" s="126">
        <v>5</v>
      </c>
      <c r="L23" s="126">
        <v>8</v>
      </c>
      <c r="M23" s="126">
        <v>2</v>
      </c>
      <c r="N23" s="124">
        <v>21.5</v>
      </c>
      <c r="P23" s="86">
        <v>20</v>
      </c>
      <c r="Q23" s="130">
        <v>3</v>
      </c>
      <c r="R23" s="130">
        <v>3</v>
      </c>
      <c r="S23" s="130">
        <v>0</v>
      </c>
      <c r="T23" s="130">
        <v>0</v>
      </c>
      <c r="U23" s="128">
        <v>6</v>
      </c>
      <c r="W23" s="86">
        <v>20</v>
      </c>
      <c r="X23" s="86">
        <v>9</v>
      </c>
      <c r="Y23" s="86">
        <v>10</v>
      </c>
      <c r="Z23" s="86">
        <v>10</v>
      </c>
      <c r="AA23" s="86">
        <v>9</v>
      </c>
      <c r="AB23" s="91">
        <v>38</v>
      </c>
      <c r="AD23" s="86">
        <v>20</v>
      </c>
      <c r="AE23" s="86">
        <v>5</v>
      </c>
      <c r="AF23" s="86">
        <v>0</v>
      </c>
      <c r="AG23" s="86">
        <v>6</v>
      </c>
      <c r="AH23" s="86">
        <v>0</v>
      </c>
      <c r="AI23" s="91">
        <v>11</v>
      </c>
      <c r="AK23" s="86">
        <v>20</v>
      </c>
      <c r="AL23" s="86">
        <v>7.5</v>
      </c>
      <c r="AM23" s="86">
        <v>10</v>
      </c>
      <c r="AN23" s="86">
        <v>10</v>
      </c>
      <c r="AO23" s="86">
        <v>9.5</v>
      </c>
      <c r="AP23" s="91">
        <v>37</v>
      </c>
      <c r="AR23" s="86">
        <v>20</v>
      </c>
      <c r="AS23" s="86">
        <v>10</v>
      </c>
      <c r="AT23" s="86">
        <v>5</v>
      </c>
      <c r="AU23" s="86">
        <v>4</v>
      </c>
      <c r="AV23" s="86">
        <v>1</v>
      </c>
      <c r="AW23" s="91">
        <v>20</v>
      </c>
      <c r="AY23" s="86">
        <v>20</v>
      </c>
      <c r="AZ23" s="86">
        <v>2</v>
      </c>
      <c r="BA23" s="86">
        <v>5</v>
      </c>
      <c r="BB23" s="86">
        <v>0</v>
      </c>
      <c r="BC23" s="86">
        <v>5</v>
      </c>
      <c r="BD23" s="91">
        <v>12</v>
      </c>
      <c r="BF23" s="86">
        <v>20</v>
      </c>
      <c r="BG23" s="86">
        <v>6.5</v>
      </c>
      <c r="BH23" s="86">
        <v>2</v>
      </c>
      <c r="BI23" s="86">
        <v>2</v>
      </c>
      <c r="BJ23" s="86">
        <v>4.5</v>
      </c>
      <c r="BK23" s="91">
        <f t="shared" si="0"/>
        <v>15</v>
      </c>
    </row>
    <row r="24" spans="2:63">
      <c r="B24" s="86">
        <v>21</v>
      </c>
      <c r="C24" s="86">
        <v>2</v>
      </c>
      <c r="D24" s="86">
        <v>1</v>
      </c>
      <c r="E24" s="86">
        <v>8</v>
      </c>
      <c r="F24" s="86">
        <v>9</v>
      </c>
      <c r="G24" s="91">
        <v>20</v>
      </c>
      <c r="I24" s="86">
        <v>21</v>
      </c>
      <c r="J24" s="126">
        <v>5.5</v>
      </c>
      <c r="K24" s="126">
        <v>3</v>
      </c>
      <c r="L24" s="126">
        <v>4</v>
      </c>
      <c r="M24" s="126">
        <v>5</v>
      </c>
      <c r="N24" s="124">
        <v>17.5</v>
      </c>
      <c r="P24" s="86">
        <v>21</v>
      </c>
      <c r="Q24" s="130">
        <v>1</v>
      </c>
      <c r="R24" s="130">
        <v>2</v>
      </c>
      <c r="S24" s="130">
        <v>2</v>
      </c>
      <c r="T24" s="130">
        <v>0</v>
      </c>
      <c r="U24" s="128">
        <v>5</v>
      </c>
      <c r="W24" s="86">
        <v>21</v>
      </c>
      <c r="X24" s="86">
        <v>9</v>
      </c>
      <c r="Y24" s="86">
        <v>8</v>
      </c>
      <c r="Z24" s="86">
        <v>6</v>
      </c>
      <c r="AA24" s="86">
        <v>10</v>
      </c>
      <c r="AB24" s="91">
        <v>33</v>
      </c>
      <c r="AD24" s="86">
        <v>21</v>
      </c>
      <c r="AE24" s="86">
        <v>6</v>
      </c>
      <c r="AF24" s="86">
        <v>0</v>
      </c>
      <c r="AG24" s="86">
        <v>0</v>
      </c>
      <c r="AH24" s="86">
        <v>4</v>
      </c>
      <c r="AI24" s="91">
        <v>10</v>
      </c>
      <c r="AK24" s="86">
        <v>21</v>
      </c>
      <c r="AL24" s="86">
        <v>10</v>
      </c>
      <c r="AM24" s="86">
        <v>10</v>
      </c>
      <c r="AN24" s="86">
        <v>10</v>
      </c>
      <c r="AO24" s="86">
        <v>4</v>
      </c>
      <c r="AP24" s="91">
        <v>34</v>
      </c>
      <c r="AR24" s="86">
        <v>21</v>
      </c>
      <c r="AS24" s="86">
        <v>10</v>
      </c>
      <c r="AT24" s="86">
        <v>5</v>
      </c>
      <c r="AU24" s="86">
        <v>3</v>
      </c>
      <c r="AV24" s="86">
        <v>0</v>
      </c>
      <c r="AW24" s="91">
        <v>18</v>
      </c>
      <c r="AY24" s="86">
        <v>21</v>
      </c>
      <c r="AZ24" s="86">
        <v>0</v>
      </c>
      <c r="BA24" s="86">
        <v>6</v>
      </c>
      <c r="BB24" s="86">
        <v>2</v>
      </c>
      <c r="BC24" s="86">
        <v>0</v>
      </c>
      <c r="BD24" s="91">
        <v>8</v>
      </c>
      <c r="BF24" s="86">
        <v>21</v>
      </c>
      <c r="BG24" s="86">
        <v>7.5</v>
      </c>
      <c r="BH24" s="86">
        <v>3</v>
      </c>
      <c r="BI24" s="86">
        <v>1.5</v>
      </c>
      <c r="BJ24" s="86">
        <v>0.5</v>
      </c>
      <c r="BK24" s="91">
        <f t="shared" si="0"/>
        <v>12.5</v>
      </c>
    </row>
    <row r="25" spans="2:63">
      <c r="B25" s="86">
        <v>22</v>
      </c>
      <c r="C25" s="86">
        <v>0</v>
      </c>
      <c r="D25" s="86">
        <v>0</v>
      </c>
      <c r="E25" s="86">
        <v>5</v>
      </c>
      <c r="F25" s="86">
        <v>8</v>
      </c>
      <c r="G25" s="91">
        <v>13</v>
      </c>
      <c r="I25" s="86">
        <v>22</v>
      </c>
      <c r="J25" s="126">
        <v>3</v>
      </c>
      <c r="K25" s="126">
        <v>3</v>
      </c>
      <c r="L25" s="126">
        <v>5</v>
      </c>
      <c r="M25" s="126">
        <v>4</v>
      </c>
      <c r="N25" s="124">
        <v>15</v>
      </c>
      <c r="P25" s="86">
        <v>22</v>
      </c>
      <c r="Q25" s="130">
        <v>1</v>
      </c>
      <c r="R25" s="130">
        <v>0</v>
      </c>
      <c r="S25" s="130">
        <v>2.5</v>
      </c>
      <c r="T25" s="130">
        <v>0</v>
      </c>
      <c r="U25" s="128">
        <v>3.5</v>
      </c>
      <c r="W25" s="86">
        <v>22</v>
      </c>
      <c r="X25" s="86">
        <v>9</v>
      </c>
      <c r="Y25" s="86">
        <v>10</v>
      </c>
      <c r="Z25" s="86">
        <v>6</v>
      </c>
      <c r="AA25" s="86">
        <v>7</v>
      </c>
      <c r="AB25" s="91">
        <v>32</v>
      </c>
      <c r="AD25" s="86">
        <v>22</v>
      </c>
      <c r="AE25" s="86">
        <v>6</v>
      </c>
      <c r="AF25" s="86">
        <v>0</v>
      </c>
      <c r="AG25" s="86">
        <v>0</v>
      </c>
      <c r="AH25" s="86">
        <v>4</v>
      </c>
      <c r="AI25" s="91">
        <v>10</v>
      </c>
      <c r="AK25" s="86">
        <v>22</v>
      </c>
      <c r="AL25" s="86">
        <v>8.5</v>
      </c>
      <c r="AM25" s="86">
        <v>8</v>
      </c>
      <c r="AN25" s="86">
        <v>2</v>
      </c>
      <c r="AO25" s="86">
        <v>10</v>
      </c>
      <c r="AP25" s="91">
        <v>28.5</v>
      </c>
      <c r="AR25" s="86">
        <v>22</v>
      </c>
      <c r="AS25" s="86">
        <v>5</v>
      </c>
      <c r="AT25" s="86">
        <v>6</v>
      </c>
      <c r="AU25" s="86">
        <v>5</v>
      </c>
      <c r="AV25" s="86">
        <v>0.5</v>
      </c>
      <c r="AW25" s="91">
        <v>16.5</v>
      </c>
      <c r="AY25" s="86">
        <v>22</v>
      </c>
      <c r="AZ25" s="86">
        <v>0</v>
      </c>
      <c r="BA25" s="86">
        <v>8</v>
      </c>
      <c r="BB25" s="86">
        <v>0</v>
      </c>
      <c r="BC25" s="86">
        <v>0</v>
      </c>
      <c r="BD25" s="91">
        <v>8</v>
      </c>
      <c r="BF25" s="86">
        <v>22</v>
      </c>
      <c r="BG25" s="86">
        <v>7.5</v>
      </c>
      <c r="BH25" s="86">
        <v>2</v>
      </c>
      <c r="BI25" s="86">
        <v>0</v>
      </c>
      <c r="BJ25" s="86">
        <v>2</v>
      </c>
      <c r="BK25" s="91">
        <f t="shared" si="0"/>
        <v>11.5</v>
      </c>
    </row>
    <row r="26" spans="2:63">
      <c r="B26" s="86">
        <v>23</v>
      </c>
      <c r="C26" s="86">
        <v>0</v>
      </c>
      <c r="D26" s="86">
        <v>0</v>
      </c>
      <c r="E26" s="86">
        <v>5</v>
      </c>
      <c r="F26" s="86">
        <v>6</v>
      </c>
      <c r="G26" s="91">
        <v>11</v>
      </c>
      <c r="I26" s="86">
        <v>23</v>
      </c>
      <c r="J26" s="126">
        <v>4.5</v>
      </c>
      <c r="K26" s="126">
        <v>0</v>
      </c>
      <c r="L26" s="126">
        <v>4</v>
      </c>
      <c r="M26" s="126">
        <v>3.5</v>
      </c>
      <c r="N26" s="124">
        <v>12</v>
      </c>
      <c r="P26" s="86">
        <v>23</v>
      </c>
      <c r="Q26" s="130">
        <v>1</v>
      </c>
      <c r="R26" s="130">
        <v>2</v>
      </c>
      <c r="S26" s="130">
        <v>0</v>
      </c>
      <c r="T26" s="130">
        <v>0</v>
      </c>
      <c r="U26" s="128">
        <v>3</v>
      </c>
      <c r="W26" s="86">
        <v>23</v>
      </c>
      <c r="X26" s="86">
        <v>3.5</v>
      </c>
      <c r="Y26" s="86">
        <v>9</v>
      </c>
      <c r="Z26" s="86">
        <v>9</v>
      </c>
      <c r="AA26" s="86">
        <v>10</v>
      </c>
      <c r="AB26" s="91">
        <v>31.5</v>
      </c>
      <c r="AD26" s="86">
        <v>23</v>
      </c>
      <c r="AE26" s="86">
        <v>6</v>
      </c>
      <c r="AF26" s="86">
        <v>1</v>
      </c>
      <c r="AG26" s="86">
        <v>0</v>
      </c>
      <c r="AH26" s="86">
        <v>0</v>
      </c>
      <c r="AI26" s="91">
        <v>7</v>
      </c>
      <c r="AK26" s="86">
        <v>23</v>
      </c>
      <c r="AL26" s="86">
        <v>8</v>
      </c>
      <c r="AM26" s="86">
        <v>2</v>
      </c>
      <c r="AN26" s="86">
        <v>7</v>
      </c>
      <c r="AO26" s="86">
        <v>9.5</v>
      </c>
      <c r="AP26" s="91">
        <v>26.5</v>
      </c>
      <c r="AR26" s="86">
        <v>23</v>
      </c>
      <c r="AS26" s="86">
        <v>7.5</v>
      </c>
      <c r="AT26" s="86">
        <v>8</v>
      </c>
      <c r="AU26" s="86">
        <v>0</v>
      </c>
      <c r="AV26" s="86">
        <v>0</v>
      </c>
      <c r="AW26" s="91">
        <v>15.5</v>
      </c>
      <c r="AY26" s="86">
        <v>23</v>
      </c>
      <c r="AZ26" s="86">
        <v>3</v>
      </c>
      <c r="BA26" s="86">
        <v>0</v>
      </c>
      <c r="BB26" s="86">
        <v>3</v>
      </c>
      <c r="BC26" s="86">
        <v>0</v>
      </c>
      <c r="BD26" s="91">
        <v>6</v>
      </c>
      <c r="BF26" s="86">
        <v>23</v>
      </c>
      <c r="BG26" s="86">
        <v>6</v>
      </c>
      <c r="BH26" s="86">
        <v>2</v>
      </c>
      <c r="BI26" s="86">
        <v>1.5</v>
      </c>
      <c r="BJ26" s="86">
        <v>1.5</v>
      </c>
      <c r="BK26" s="91">
        <f t="shared" si="0"/>
        <v>11</v>
      </c>
    </row>
    <row r="27" spans="2:63">
      <c r="B27" s="86">
        <v>24</v>
      </c>
      <c r="C27" s="86">
        <v>0</v>
      </c>
      <c r="D27" s="86">
        <v>0</v>
      </c>
      <c r="E27" s="86">
        <v>5</v>
      </c>
      <c r="F27" s="86">
        <v>5</v>
      </c>
      <c r="G27" s="91">
        <v>10</v>
      </c>
      <c r="I27" s="86">
        <v>24</v>
      </c>
      <c r="J27" s="126">
        <v>3</v>
      </c>
      <c r="K27" s="126">
        <v>3.5</v>
      </c>
      <c r="L27" s="126">
        <v>4</v>
      </c>
      <c r="M27" s="126">
        <v>0</v>
      </c>
      <c r="N27" s="124">
        <v>10.5</v>
      </c>
      <c r="P27" s="86">
        <v>24</v>
      </c>
      <c r="Q27" s="130">
        <v>10</v>
      </c>
      <c r="R27" s="130">
        <v>9</v>
      </c>
      <c r="S27" s="130">
        <v>9</v>
      </c>
      <c r="T27" s="130">
        <v>10</v>
      </c>
      <c r="U27" s="131">
        <v>38</v>
      </c>
      <c r="W27" s="86">
        <v>24</v>
      </c>
      <c r="X27" s="86">
        <v>7</v>
      </c>
      <c r="Y27" s="86">
        <v>9</v>
      </c>
      <c r="Z27" s="86">
        <v>7</v>
      </c>
      <c r="AA27" s="86">
        <v>5</v>
      </c>
      <c r="AB27" s="91">
        <v>28</v>
      </c>
      <c r="AD27" s="86">
        <v>24</v>
      </c>
      <c r="AE27" s="86">
        <v>3</v>
      </c>
      <c r="AF27" s="86">
        <v>1.5</v>
      </c>
      <c r="AG27" s="86">
        <v>0</v>
      </c>
      <c r="AH27" s="86">
        <v>0</v>
      </c>
      <c r="AI27" s="91">
        <v>4.5</v>
      </c>
      <c r="AK27" s="86">
        <v>24</v>
      </c>
      <c r="AL27" s="86">
        <v>10</v>
      </c>
      <c r="AM27" s="86">
        <v>0</v>
      </c>
      <c r="AN27" s="86">
        <v>7</v>
      </c>
      <c r="AO27" s="86">
        <v>9</v>
      </c>
      <c r="AP27" s="91">
        <v>26</v>
      </c>
      <c r="AR27" s="86">
        <v>24</v>
      </c>
      <c r="AS27" s="86">
        <v>5.5</v>
      </c>
      <c r="AT27" s="86">
        <v>5</v>
      </c>
      <c r="AU27" s="86">
        <v>4</v>
      </c>
      <c r="AV27" s="86">
        <v>0</v>
      </c>
      <c r="AW27" s="91">
        <v>14.5</v>
      </c>
      <c r="AY27" s="86">
        <v>24</v>
      </c>
      <c r="AZ27" s="86">
        <v>5</v>
      </c>
      <c r="BA27" s="86">
        <v>1</v>
      </c>
      <c r="BB27" s="86">
        <v>0</v>
      </c>
      <c r="BC27" s="86">
        <v>0</v>
      </c>
      <c r="BD27" s="91">
        <v>6</v>
      </c>
      <c r="BF27" s="86">
        <v>24</v>
      </c>
      <c r="BG27" s="86">
        <v>1</v>
      </c>
      <c r="BH27" s="86">
        <v>0</v>
      </c>
      <c r="BI27" s="86">
        <v>0</v>
      </c>
      <c r="BJ27" s="86">
        <v>0</v>
      </c>
      <c r="BK27" s="91">
        <f t="shared" si="0"/>
        <v>1</v>
      </c>
    </row>
    <row r="28" spans="2:63">
      <c r="B28" s="86">
        <v>25</v>
      </c>
      <c r="C28" s="86">
        <v>0</v>
      </c>
      <c r="D28" s="86">
        <v>0</v>
      </c>
      <c r="E28" s="86">
        <v>0</v>
      </c>
      <c r="F28" s="86">
        <v>7.5</v>
      </c>
      <c r="G28" s="91">
        <v>7.5</v>
      </c>
      <c r="I28" s="86">
        <v>25</v>
      </c>
      <c r="J28" s="126">
        <v>4.5</v>
      </c>
      <c r="K28" s="126">
        <v>0</v>
      </c>
      <c r="L28" s="126">
        <v>3</v>
      </c>
      <c r="M28" s="126">
        <v>2</v>
      </c>
      <c r="N28" s="124">
        <v>9.5</v>
      </c>
      <c r="P28" s="86">
        <v>25</v>
      </c>
      <c r="Q28" s="130">
        <v>10</v>
      </c>
      <c r="R28" s="130">
        <v>9</v>
      </c>
      <c r="S28" s="130">
        <v>2</v>
      </c>
      <c r="T28" s="130">
        <v>8</v>
      </c>
      <c r="U28" s="131">
        <v>29</v>
      </c>
      <c r="W28" s="86">
        <v>25</v>
      </c>
      <c r="X28" s="86">
        <v>1</v>
      </c>
      <c r="Y28" s="86">
        <v>10</v>
      </c>
      <c r="Z28" s="86">
        <v>2</v>
      </c>
      <c r="AA28" s="86">
        <v>10</v>
      </c>
      <c r="AB28" s="91">
        <v>23</v>
      </c>
      <c r="AD28" s="86">
        <v>25</v>
      </c>
      <c r="AE28" s="86">
        <v>2</v>
      </c>
      <c r="AF28" s="86">
        <v>1</v>
      </c>
      <c r="AG28" s="86">
        <v>0</v>
      </c>
      <c r="AH28" s="86">
        <v>0</v>
      </c>
      <c r="AI28" s="91">
        <v>3</v>
      </c>
      <c r="AK28" s="86">
        <v>25</v>
      </c>
      <c r="AL28" s="86">
        <v>10</v>
      </c>
      <c r="AM28" s="86">
        <v>6</v>
      </c>
      <c r="AN28" s="86">
        <v>4</v>
      </c>
      <c r="AO28" s="86">
        <v>5</v>
      </c>
      <c r="AP28" s="91">
        <v>25</v>
      </c>
      <c r="AR28" s="86">
        <v>25</v>
      </c>
      <c r="AS28" s="86">
        <v>10</v>
      </c>
      <c r="AT28" s="86">
        <v>4</v>
      </c>
      <c r="AU28" s="86">
        <v>3</v>
      </c>
      <c r="AV28" s="86">
        <v>1</v>
      </c>
      <c r="AW28" s="91">
        <v>18</v>
      </c>
      <c r="AY28" s="86">
        <v>25</v>
      </c>
      <c r="AZ28" s="86">
        <v>2</v>
      </c>
      <c r="BA28" s="86">
        <v>1</v>
      </c>
      <c r="BB28" s="86">
        <v>2</v>
      </c>
      <c r="BC28" s="86">
        <v>0</v>
      </c>
      <c r="BD28" s="91">
        <v>5</v>
      </c>
      <c r="BF28" s="86">
        <v>25</v>
      </c>
      <c r="BG28" s="86">
        <v>0</v>
      </c>
      <c r="BH28" s="86">
        <v>0</v>
      </c>
      <c r="BI28" s="86">
        <v>0</v>
      </c>
      <c r="BJ28" s="86">
        <v>0</v>
      </c>
      <c r="BK28" s="91">
        <f t="shared" si="0"/>
        <v>0</v>
      </c>
    </row>
    <row r="29" spans="2:63">
      <c r="B29" s="86">
        <v>26</v>
      </c>
      <c r="C29" s="86">
        <v>0</v>
      </c>
      <c r="D29" s="86">
        <v>0</v>
      </c>
      <c r="E29" s="86">
        <v>0</v>
      </c>
      <c r="F29" s="86">
        <v>3</v>
      </c>
      <c r="G29" s="91">
        <v>3</v>
      </c>
      <c r="I29" s="86">
        <v>26</v>
      </c>
      <c r="J29" s="126">
        <v>2</v>
      </c>
      <c r="K29" s="126">
        <v>0</v>
      </c>
      <c r="L29" s="126">
        <v>4</v>
      </c>
      <c r="M29" s="126">
        <v>2</v>
      </c>
      <c r="N29" s="124">
        <v>8</v>
      </c>
      <c r="P29" s="86">
        <v>26</v>
      </c>
      <c r="Q29" s="130">
        <v>10</v>
      </c>
      <c r="R29" s="130">
        <v>7</v>
      </c>
      <c r="S29" s="130">
        <v>2</v>
      </c>
      <c r="T29" s="130">
        <v>8</v>
      </c>
      <c r="U29" s="131">
        <v>27</v>
      </c>
      <c r="W29" s="86">
        <v>26</v>
      </c>
      <c r="X29" s="86">
        <v>0</v>
      </c>
      <c r="Y29" s="86">
        <v>10</v>
      </c>
      <c r="Z29" s="86">
        <v>6</v>
      </c>
      <c r="AA29" s="86">
        <v>2</v>
      </c>
      <c r="AB29" s="91">
        <v>18</v>
      </c>
      <c r="AD29" s="86">
        <v>26</v>
      </c>
      <c r="AE29" s="86">
        <v>0</v>
      </c>
      <c r="AF29" s="86">
        <v>0</v>
      </c>
      <c r="AG29" s="86">
        <v>0</v>
      </c>
      <c r="AH29" s="86">
        <v>0</v>
      </c>
      <c r="AI29" s="91">
        <v>0</v>
      </c>
      <c r="AK29" s="86">
        <v>26</v>
      </c>
      <c r="AL29" s="86">
        <v>10</v>
      </c>
      <c r="AM29" s="86">
        <v>1</v>
      </c>
      <c r="AN29" s="86">
        <v>7</v>
      </c>
      <c r="AO29" s="86">
        <v>4.5</v>
      </c>
      <c r="AP29" s="91">
        <v>22.5</v>
      </c>
      <c r="AR29" s="86">
        <v>26</v>
      </c>
      <c r="AS29" s="86">
        <v>10</v>
      </c>
      <c r="AT29" s="86">
        <v>4</v>
      </c>
      <c r="AU29" s="86">
        <v>1</v>
      </c>
      <c r="AV29" s="86">
        <v>1.5</v>
      </c>
      <c r="AW29" s="91">
        <v>16.5</v>
      </c>
      <c r="AY29" s="86">
        <v>26</v>
      </c>
      <c r="AZ29" s="86">
        <v>2</v>
      </c>
      <c r="BA29" s="86">
        <v>0</v>
      </c>
      <c r="BB29" s="86">
        <v>3</v>
      </c>
      <c r="BC29" s="86">
        <v>0</v>
      </c>
      <c r="BD29" s="91">
        <v>5</v>
      </c>
      <c r="BF29" s="86">
        <v>26</v>
      </c>
      <c r="BG29" s="86">
        <v>9</v>
      </c>
      <c r="BH29" s="86">
        <v>10</v>
      </c>
      <c r="BI29" s="86">
        <v>9</v>
      </c>
      <c r="BJ29" s="86">
        <v>8</v>
      </c>
      <c r="BK29" s="91">
        <f t="shared" si="0"/>
        <v>36</v>
      </c>
    </row>
    <row r="30" spans="2:63">
      <c r="B30" s="86">
        <v>27</v>
      </c>
      <c r="C30" s="86">
        <v>10</v>
      </c>
      <c r="D30" s="86">
        <v>8</v>
      </c>
      <c r="E30" s="86">
        <v>7</v>
      </c>
      <c r="F30" s="86">
        <v>8</v>
      </c>
      <c r="G30" s="91">
        <v>33</v>
      </c>
      <c r="I30" s="86">
        <v>27</v>
      </c>
      <c r="J30" s="126">
        <v>0</v>
      </c>
      <c r="K30" s="126">
        <v>0</v>
      </c>
      <c r="L30" s="126">
        <v>1</v>
      </c>
      <c r="M30" s="126">
        <v>2</v>
      </c>
      <c r="N30" s="124">
        <v>3</v>
      </c>
      <c r="P30" s="86">
        <v>27</v>
      </c>
      <c r="Q30" s="130">
        <v>3</v>
      </c>
      <c r="R30" s="130">
        <v>8</v>
      </c>
      <c r="S30" s="130">
        <v>5</v>
      </c>
      <c r="T30" s="130">
        <v>7</v>
      </c>
      <c r="U30" s="131">
        <v>23</v>
      </c>
      <c r="W30" s="86">
        <v>27</v>
      </c>
      <c r="X30" s="86">
        <v>1</v>
      </c>
      <c r="Y30" s="86">
        <v>0</v>
      </c>
      <c r="Z30" s="86">
        <v>2</v>
      </c>
      <c r="AA30" s="86">
        <v>2</v>
      </c>
      <c r="AB30" s="91">
        <v>5</v>
      </c>
      <c r="AD30" s="86">
        <v>27</v>
      </c>
      <c r="AE30" s="86">
        <v>10</v>
      </c>
      <c r="AF30" s="86">
        <v>8</v>
      </c>
      <c r="AG30" s="86">
        <v>10</v>
      </c>
      <c r="AH30" s="86">
        <v>9</v>
      </c>
      <c r="AI30" s="91">
        <v>37</v>
      </c>
      <c r="AK30" s="86">
        <v>27</v>
      </c>
      <c r="AL30" s="86">
        <v>10</v>
      </c>
      <c r="AM30" s="86">
        <v>2</v>
      </c>
      <c r="AN30" s="86">
        <v>7</v>
      </c>
      <c r="AO30" s="86">
        <v>3.5</v>
      </c>
      <c r="AP30" s="91">
        <v>22.5</v>
      </c>
      <c r="AR30" s="86">
        <v>27</v>
      </c>
      <c r="AS30" s="86">
        <v>10</v>
      </c>
      <c r="AT30" s="86">
        <v>2</v>
      </c>
      <c r="AU30" s="86">
        <v>2</v>
      </c>
      <c r="AV30" s="86">
        <v>1.5</v>
      </c>
      <c r="AW30" s="91">
        <v>15.5</v>
      </c>
      <c r="AY30" s="86">
        <v>27</v>
      </c>
      <c r="AZ30" s="86">
        <v>3</v>
      </c>
      <c r="BA30" s="86">
        <v>0</v>
      </c>
      <c r="BB30" s="86">
        <v>0</v>
      </c>
      <c r="BC30" s="86">
        <v>0</v>
      </c>
      <c r="BD30" s="91">
        <v>3</v>
      </c>
      <c r="BF30" s="86">
        <v>27</v>
      </c>
      <c r="BG30" s="86">
        <v>9</v>
      </c>
      <c r="BH30" s="86">
        <v>9</v>
      </c>
      <c r="BI30" s="86">
        <v>9</v>
      </c>
      <c r="BJ30" s="86">
        <v>6.5</v>
      </c>
      <c r="BK30" s="91">
        <f t="shared" si="0"/>
        <v>33.5</v>
      </c>
    </row>
    <row r="31" spans="2:63">
      <c r="B31" s="86">
        <v>28</v>
      </c>
      <c r="C31" s="86">
        <v>0</v>
      </c>
      <c r="D31" s="86">
        <v>8</v>
      </c>
      <c r="E31" s="86">
        <v>6</v>
      </c>
      <c r="F31" s="86">
        <v>10</v>
      </c>
      <c r="G31" s="91">
        <v>24</v>
      </c>
      <c r="I31" s="86">
        <v>28</v>
      </c>
      <c r="J31" s="126">
        <v>0</v>
      </c>
      <c r="K31" s="126">
        <v>0</v>
      </c>
      <c r="L31" s="126">
        <v>1</v>
      </c>
      <c r="M31" s="126">
        <v>1</v>
      </c>
      <c r="N31" s="124">
        <v>2</v>
      </c>
      <c r="P31" s="86">
        <v>28</v>
      </c>
      <c r="Q31" s="130">
        <v>3</v>
      </c>
      <c r="R31" s="130">
        <v>8</v>
      </c>
      <c r="S31" s="130">
        <v>1</v>
      </c>
      <c r="T31" s="130">
        <v>9</v>
      </c>
      <c r="U31" s="131">
        <v>21</v>
      </c>
      <c r="W31" s="86">
        <v>28</v>
      </c>
      <c r="X31" s="86">
        <v>0</v>
      </c>
      <c r="Y31" s="86">
        <v>0</v>
      </c>
      <c r="Z31" s="86">
        <v>2</v>
      </c>
      <c r="AA31" s="86">
        <v>1</v>
      </c>
      <c r="AB31" s="91">
        <v>3</v>
      </c>
      <c r="AD31" s="86">
        <v>28</v>
      </c>
      <c r="AE31" s="86">
        <v>10</v>
      </c>
      <c r="AF31" s="86">
        <v>8</v>
      </c>
      <c r="AG31" s="86">
        <v>10</v>
      </c>
      <c r="AH31" s="86">
        <v>8</v>
      </c>
      <c r="AI31" s="91">
        <v>36</v>
      </c>
      <c r="AK31" s="86">
        <v>28</v>
      </c>
      <c r="AL31" s="86">
        <v>9.5</v>
      </c>
      <c r="AM31" s="86">
        <v>0</v>
      </c>
      <c r="AN31" s="86">
        <v>4</v>
      </c>
      <c r="AO31" s="86">
        <v>9</v>
      </c>
      <c r="AP31" s="91">
        <v>22.5</v>
      </c>
      <c r="AR31" s="86">
        <v>28</v>
      </c>
      <c r="AS31" s="86">
        <v>8.5</v>
      </c>
      <c r="AT31" s="86">
        <v>3</v>
      </c>
      <c r="AU31" s="86">
        <v>0</v>
      </c>
      <c r="AV31" s="86">
        <v>2.5</v>
      </c>
      <c r="AW31" s="91">
        <v>14</v>
      </c>
      <c r="AY31" s="86">
        <v>28</v>
      </c>
      <c r="AZ31" s="86">
        <v>9</v>
      </c>
      <c r="BA31" s="86">
        <v>10</v>
      </c>
      <c r="BB31" s="86">
        <v>9</v>
      </c>
      <c r="BC31" s="86">
        <v>10</v>
      </c>
      <c r="BD31" s="91">
        <v>38</v>
      </c>
      <c r="BF31" s="86">
        <v>28</v>
      </c>
      <c r="BG31" s="86">
        <v>7.5</v>
      </c>
      <c r="BH31" s="86">
        <v>9</v>
      </c>
      <c r="BI31" s="86">
        <v>6</v>
      </c>
      <c r="BJ31" s="86">
        <v>8</v>
      </c>
      <c r="BK31" s="91">
        <f t="shared" si="0"/>
        <v>30.5</v>
      </c>
    </row>
    <row r="32" spans="2:63">
      <c r="B32" s="86">
        <v>29</v>
      </c>
      <c r="C32" s="86">
        <v>7</v>
      </c>
      <c r="D32" s="86">
        <v>0</v>
      </c>
      <c r="E32" s="86">
        <v>6</v>
      </c>
      <c r="F32" s="86">
        <v>2</v>
      </c>
      <c r="G32" s="91">
        <v>15</v>
      </c>
      <c r="I32" s="86">
        <v>29</v>
      </c>
      <c r="J32" s="126">
        <v>2</v>
      </c>
      <c r="K32" s="126">
        <v>0</v>
      </c>
      <c r="L32" s="126">
        <v>0</v>
      </c>
      <c r="M32" s="126">
        <v>0</v>
      </c>
      <c r="N32" s="124">
        <v>2</v>
      </c>
      <c r="P32" s="86">
        <v>29</v>
      </c>
      <c r="Q32" s="130">
        <v>3</v>
      </c>
      <c r="R32" s="130">
        <v>8</v>
      </c>
      <c r="S32" s="130">
        <v>3</v>
      </c>
      <c r="T32" s="130">
        <v>4</v>
      </c>
      <c r="U32" s="131">
        <v>18</v>
      </c>
      <c r="W32" s="86">
        <v>29</v>
      </c>
      <c r="X32" s="86">
        <v>1</v>
      </c>
      <c r="Y32" s="86">
        <v>0</v>
      </c>
      <c r="Z32" s="86">
        <v>0</v>
      </c>
      <c r="AA32" s="86">
        <v>0</v>
      </c>
      <c r="AB32" s="91">
        <v>1</v>
      </c>
      <c r="AD32" s="86">
        <v>29</v>
      </c>
      <c r="AE32" s="86">
        <v>6</v>
      </c>
      <c r="AF32" s="86">
        <v>5</v>
      </c>
      <c r="AG32" s="86">
        <v>10</v>
      </c>
      <c r="AH32" s="86">
        <v>7</v>
      </c>
      <c r="AI32" s="91">
        <v>28</v>
      </c>
      <c r="AK32" s="86">
        <v>29</v>
      </c>
      <c r="AL32" s="86">
        <v>8</v>
      </c>
      <c r="AM32" s="86">
        <v>0</v>
      </c>
      <c r="AN32" s="86">
        <v>4</v>
      </c>
      <c r="AO32" s="86">
        <v>10</v>
      </c>
      <c r="AP32" s="91">
        <v>22</v>
      </c>
      <c r="AR32" s="86">
        <v>29</v>
      </c>
      <c r="AS32" s="86">
        <v>10</v>
      </c>
      <c r="AT32" s="86">
        <v>2</v>
      </c>
      <c r="AU32" s="86">
        <v>1</v>
      </c>
      <c r="AV32" s="86">
        <v>1</v>
      </c>
      <c r="AW32" s="91">
        <v>14</v>
      </c>
      <c r="AY32" s="86">
        <v>29</v>
      </c>
      <c r="AZ32" s="86">
        <v>10</v>
      </c>
      <c r="BA32" s="86">
        <v>10</v>
      </c>
      <c r="BB32" s="86">
        <v>7</v>
      </c>
      <c r="BC32" s="86">
        <v>10</v>
      </c>
      <c r="BD32" s="91">
        <v>37</v>
      </c>
      <c r="BF32" s="86">
        <v>29</v>
      </c>
      <c r="BG32" s="86">
        <v>8</v>
      </c>
      <c r="BH32" s="86">
        <v>10</v>
      </c>
      <c r="BI32" s="86">
        <v>7</v>
      </c>
      <c r="BJ32" s="86">
        <v>5</v>
      </c>
      <c r="BK32" s="91">
        <f t="shared" si="0"/>
        <v>30</v>
      </c>
    </row>
    <row r="33" spans="2:63">
      <c r="B33" s="86">
        <v>30</v>
      </c>
      <c r="C33" s="86">
        <v>5</v>
      </c>
      <c r="D33" s="86">
        <v>0</v>
      </c>
      <c r="E33" s="86">
        <v>6</v>
      </c>
      <c r="F33" s="86">
        <v>3.5</v>
      </c>
      <c r="G33" s="91">
        <v>14.5</v>
      </c>
      <c r="I33" s="86">
        <v>30</v>
      </c>
      <c r="J33" s="126">
        <v>9</v>
      </c>
      <c r="K33" s="126">
        <v>10</v>
      </c>
      <c r="L33" s="126">
        <v>10</v>
      </c>
      <c r="M33" s="126">
        <v>9</v>
      </c>
      <c r="N33" s="124">
        <v>38</v>
      </c>
      <c r="P33" s="86">
        <v>30</v>
      </c>
      <c r="Q33" s="130">
        <v>3</v>
      </c>
      <c r="R33" s="130">
        <v>3</v>
      </c>
      <c r="S33" s="130">
        <v>4</v>
      </c>
      <c r="T33" s="130">
        <v>6</v>
      </c>
      <c r="U33" s="131">
        <v>16</v>
      </c>
      <c r="W33" s="86">
        <v>30</v>
      </c>
      <c r="X33" s="86">
        <v>1</v>
      </c>
      <c r="Y33" s="86">
        <v>1</v>
      </c>
      <c r="Z33" s="86">
        <v>1</v>
      </c>
      <c r="AA33" s="86">
        <v>10</v>
      </c>
      <c r="AB33" s="91">
        <v>13</v>
      </c>
      <c r="AD33" s="86">
        <v>30</v>
      </c>
      <c r="AE33" s="86">
        <v>1</v>
      </c>
      <c r="AF33" s="86">
        <v>2</v>
      </c>
      <c r="AG33" s="86">
        <v>10</v>
      </c>
      <c r="AH33" s="86">
        <v>8</v>
      </c>
      <c r="AI33" s="91">
        <v>21</v>
      </c>
      <c r="AK33" s="86">
        <v>30</v>
      </c>
      <c r="AL33" s="86">
        <v>7</v>
      </c>
      <c r="AM33" s="86">
        <v>0</v>
      </c>
      <c r="AN33" s="86">
        <v>5.5</v>
      </c>
      <c r="AO33" s="86">
        <v>5</v>
      </c>
      <c r="AP33" s="91">
        <v>17.5</v>
      </c>
      <c r="AR33" s="86">
        <v>30</v>
      </c>
      <c r="AS33" s="86">
        <v>10</v>
      </c>
      <c r="AT33" s="86">
        <v>3</v>
      </c>
      <c r="AU33" s="86">
        <v>1</v>
      </c>
      <c r="AV33" s="86">
        <v>0</v>
      </c>
      <c r="AW33" s="91">
        <v>14</v>
      </c>
      <c r="AY33" s="86">
        <v>30</v>
      </c>
      <c r="AZ33" s="86">
        <v>9</v>
      </c>
      <c r="BA33" s="86">
        <v>10</v>
      </c>
      <c r="BB33" s="86">
        <v>6.5</v>
      </c>
      <c r="BC33" s="86">
        <v>10</v>
      </c>
      <c r="BD33" s="91">
        <v>35.5</v>
      </c>
      <c r="BF33" s="86">
        <v>30</v>
      </c>
      <c r="BG33" s="86">
        <v>8</v>
      </c>
      <c r="BH33" s="86">
        <v>6.5</v>
      </c>
      <c r="BI33" s="86">
        <v>8</v>
      </c>
      <c r="BJ33" s="86">
        <v>7</v>
      </c>
      <c r="BK33" s="91">
        <f t="shared" si="0"/>
        <v>29.5</v>
      </c>
    </row>
    <row r="34" spans="2:63">
      <c r="B34" s="86">
        <v>31</v>
      </c>
      <c r="C34" s="86">
        <v>0</v>
      </c>
      <c r="D34" s="86">
        <v>0</v>
      </c>
      <c r="E34" s="86">
        <v>9</v>
      </c>
      <c r="F34" s="86">
        <v>4</v>
      </c>
      <c r="G34" s="91">
        <v>13</v>
      </c>
      <c r="I34" s="86">
        <v>31</v>
      </c>
      <c r="J34" s="126">
        <v>10</v>
      </c>
      <c r="K34" s="126">
        <v>10</v>
      </c>
      <c r="L34" s="126">
        <v>8</v>
      </c>
      <c r="M34" s="126">
        <v>9</v>
      </c>
      <c r="N34" s="124">
        <v>37</v>
      </c>
      <c r="P34" s="86">
        <v>31</v>
      </c>
      <c r="Q34" s="130">
        <v>4</v>
      </c>
      <c r="R34" s="130">
        <v>5</v>
      </c>
      <c r="S34" s="130">
        <v>1</v>
      </c>
      <c r="T34" s="130">
        <v>4</v>
      </c>
      <c r="U34" s="131">
        <v>14</v>
      </c>
      <c r="W34" s="86">
        <v>31</v>
      </c>
      <c r="X34" s="86">
        <v>0</v>
      </c>
      <c r="Y34" s="86">
        <v>0</v>
      </c>
      <c r="Z34" s="86">
        <v>0</v>
      </c>
      <c r="AA34" s="86">
        <v>1</v>
      </c>
      <c r="AB34" s="91">
        <v>1</v>
      </c>
      <c r="AD34" s="86">
        <v>31</v>
      </c>
      <c r="AE34" s="86">
        <v>5</v>
      </c>
      <c r="AF34" s="86">
        <v>2</v>
      </c>
      <c r="AG34" s="86">
        <v>10</v>
      </c>
      <c r="AH34" s="86">
        <v>3.5</v>
      </c>
      <c r="AI34" s="91">
        <v>20.5</v>
      </c>
      <c r="AK34" s="86">
        <v>31</v>
      </c>
      <c r="AL34" s="86">
        <v>7</v>
      </c>
      <c r="AM34" s="86">
        <v>0</v>
      </c>
      <c r="AN34" s="86">
        <v>3</v>
      </c>
      <c r="AO34" s="86">
        <v>5</v>
      </c>
      <c r="AP34" s="91">
        <v>15</v>
      </c>
      <c r="AR34" s="86">
        <v>31</v>
      </c>
      <c r="AS34" s="86">
        <v>10</v>
      </c>
      <c r="AT34" s="86">
        <v>3</v>
      </c>
      <c r="AU34" s="86">
        <v>0</v>
      </c>
      <c r="AV34" s="86">
        <v>0.5</v>
      </c>
      <c r="AW34" s="91">
        <v>13.5</v>
      </c>
      <c r="AY34" s="86">
        <v>31</v>
      </c>
      <c r="AZ34" s="86">
        <v>10</v>
      </c>
      <c r="BA34" s="86">
        <v>7</v>
      </c>
      <c r="BB34" s="86">
        <v>8</v>
      </c>
      <c r="BC34" s="86">
        <v>10</v>
      </c>
      <c r="BD34" s="91">
        <v>35</v>
      </c>
      <c r="BF34" s="86">
        <v>31</v>
      </c>
      <c r="BG34" s="86">
        <v>7</v>
      </c>
      <c r="BH34" s="86">
        <v>4.5</v>
      </c>
      <c r="BI34" s="86">
        <v>9</v>
      </c>
      <c r="BJ34" s="86">
        <v>8.5</v>
      </c>
      <c r="BK34" s="91">
        <f t="shared" si="0"/>
        <v>29</v>
      </c>
    </row>
    <row r="35" spans="2:63">
      <c r="B35" s="86">
        <v>32</v>
      </c>
      <c r="C35" s="86">
        <v>0</v>
      </c>
      <c r="D35" s="86">
        <v>0</v>
      </c>
      <c r="E35" s="86">
        <v>4</v>
      </c>
      <c r="F35" s="86">
        <v>4</v>
      </c>
      <c r="G35" s="91">
        <v>8</v>
      </c>
      <c r="I35" s="86">
        <v>32</v>
      </c>
      <c r="J35" s="126">
        <v>7</v>
      </c>
      <c r="K35" s="126">
        <v>10</v>
      </c>
      <c r="L35" s="126">
        <v>10</v>
      </c>
      <c r="M35" s="126">
        <v>10</v>
      </c>
      <c r="N35" s="124">
        <v>37</v>
      </c>
      <c r="P35" s="86">
        <v>32</v>
      </c>
      <c r="Q35" s="130">
        <v>7</v>
      </c>
      <c r="R35" s="130">
        <v>2</v>
      </c>
      <c r="S35" s="130">
        <v>0</v>
      </c>
      <c r="T35" s="130">
        <v>2</v>
      </c>
      <c r="U35" s="131">
        <v>11</v>
      </c>
      <c r="AD35" s="86">
        <v>32</v>
      </c>
      <c r="AE35" s="86">
        <v>3</v>
      </c>
      <c r="AF35" s="86">
        <v>2</v>
      </c>
      <c r="AG35" s="86">
        <v>3</v>
      </c>
      <c r="AH35" s="86">
        <v>6</v>
      </c>
      <c r="AI35" s="91">
        <v>14</v>
      </c>
      <c r="AK35" s="86">
        <v>32</v>
      </c>
      <c r="AL35" s="86">
        <v>8</v>
      </c>
      <c r="AM35" s="86">
        <v>2</v>
      </c>
      <c r="AN35" s="86">
        <v>4</v>
      </c>
      <c r="AO35" s="86">
        <v>3</v>
      </c>
      <c r="AP35" s="91">
        <v>17</v>
      </c>
      <c r="AR35" s="86">
        <v>32</v>
      </c>
      <c r="AS35" s="86">
        <v>9</v>
      </c>
      <c r="AT35" s="86">
        <v>3</v>
      </c>
      <c r="AU35" s="86">
        <v>1</v>
      </c>
      <c r="AV35" s="86">
        <v>0</v>
      </c>
      <c r="AW35" s="91">
        <v>13</v>
      </c>
      <c r="AY35" s="86">
        <v>32</v>
      </c>
      <c r="AZ35" s="86">
        <v>7</v>
      </c>
      <c r="BA35" s="86">
        <v>10</v>
      </c>
      <c r="BB35" s="86">
        <v>7.5</v>
      </c>
      <c r="BC35" s="86">
        <v>10</v>
      </c>
      <c r="BD35" s="91">
        <v>34.5</v>
      </c>
      <c r="BF35" s="86">
        <v>32</v>
      </c>
      <c r="BG35" s="86">
        <v>6.5</v>
      </c>
      <c r="BH35" s="86">
        <v>10</v>
      </c>
      <c r="BI35" s="86">
        <v>5</v>
      </c>
      <c r="BJ35" s="86">
        <v>7</v>
      </c>
      <c r="BK35" s="91">
        <f t="shared" si="0"/>
        <v>28.5</v>
      </c>
    </row>
    <row r="36" spans="2:63">
      <c r="B36" s="86">
        <v>33</v>
      </c>
      <c r="C36" s="86">
        <v>0</v>
      </c>
      <c r="D36" s="86">
        <v>0</v>
      </c>
      <c r="E36" s="86">
        <v>1</v>
      </c>
      <c r="F36" s="86">
        <v>6</v>
      </c>
      <c r="G36" s="91">
        <v>7</v>
      </c>
      <c r="I36" s="86">
        <v>33</v>
      </c>
      <c r="J36" s="126">
        <v>7.5</v>
      </c>
      <c r="K36" s="126">
        <v>10</v>
      </c>
      <c r="L36" s="126">
        <v>8</v>
      </c>
      <c r="M36" s="126">
        <v>9</v>
      </c>
      <c r="N36" s="124">
        <v>34.5</v>
      </c>
      <c r="P36" s="86">
        <v>33</v>
      </c>
      <c r="Q36" s="130">
        <v>2</v>
      </c>
      <c r="R36" s="130">
        <v>3</v>
      </c>
      <c r="S36" s="130">
        <v>4</v>
      </c>
      <c r="T36" s="130">
        <v>0</v>
      </c>
      <c r="U36" s="131">
        <v>9</v>
      </c>
      <c r="AD36" s="86">
        <v>33</v>
      </c>
      <c r="AE36" s="86">
        <v>3.5</v>
      </c>
      <c r="AF36" s="86">
        <v>0</v>
      </c>
      <c r="AG36" s="86">
        <v>6</v>
      </c>
      <c r="AH36" s="86">
        <v>2</v>
      </c>
      <c r="AI36" s="91">
        <v>11.5</v>
      </c>
      <c r="AK36" s="86">
        <v>33</v>
      </c>
      <c r="AL36" s="86">
        <v>8</v>
      </c>
      <c r="AM36" s="86">
        <v>0</v>
      </c>
      <c r="AN36" s="86">
        <v>4</v>
      </c>
      <c r="AO36" s="86">
        <v>2.5</v>
      </c>
      <c r="AP36" s="91">
        <v>14.5</v>
      </c>
      <c r="AR36" s="86">
        <v>33</v>
      </c>
      <c r="AS36" s="86">
        <v>8.5</v>
      </c>
      <c r="AT36" s="86">
        <v>2</v>
      </c>
      <c r="AU36" s="86">
        <v>2</v>
      </c>
      <c r="AV36" s="86">
        <v>0</v>
      </c>
      <c r="AW36" s="91">
        <v>12.5</v>
      </c>
      <c r="AY36" s="86">
        <v>33</v>
      </c>
      <c r="AZ36" s="86">
        <v>9</v>
      </c>
      <c r="BA36" s="86">
        <v>10</v>
      </c>
      <c r="BB36" s="86">
        <v>6</v>
      </c>
      <c r="BC36" s="86">
        <v>8</v>
      </c>
      <c r="BD36" s="91">
        <v>33</v>
      </c>
      <c r="BF36" s="86">
        <v>33</v>
      </c>
      <c r="BG36" s="86">
        <v>4.5</v>
      </c>
      <c r="BH36" s="86">
        <v>10</v>
      </c>
      <c r="BI36" s="86">
        <v>7</v>
      </c>
      <c r="BJ36" s="86">
        <v>6</v>
      </c>
      <c r="BK36" s="91">
        <f t="shared" si="0"/>
        <v>27.5</v>
      </c>
    </row>
    <row r="37" spans="2:63">
      <c r="B37" s="86">
        <v>34</v>
      </c>
      <c r="C37" s="86">
        <v>0</v>
      </c>
      <c r="D37" s="86">
        <v>0</v>
      </c>
      <c r="E37" s="86">
        <v>2</v>
      </c>
      <c r="F37" s="86">
        <v>4</v>
      </c>
      <c r="G37" s="91">
        <v>6</v>
      </c>
      <c r="I37" s="86">
        <v>34</v>
      </c>
      <c r="J37" s="126">
        <v>9</v>
      </c>
      <c r="K37" s="126">
        <v>10</v>
      </c>
      <c r="L37" s="126">
        <v>9</v>
      </c>
      <c r="M37" s="126">
        <v>6</v>
      </c>
      <c r="N37" s="124">
        <v>34</v>
      </c>
      <c r="P37" s="86">
        <v>34</v>
      </c>
      <c r="Q37" s="130">
        <v>1.5</v>
      </c>
      <c r="R37" s="130">
        <v>1</v>
      </c>
      <c r="S37" s="130">
        <v>4</v>
      </c>
      <c r="T37" s="130">
        <v>0</v>
      </c>
      <c r="U37" s="131">
        <v>6.5</v>
      </c>
      <c r="AD37" s="86">
        <v>34</v>
      </c>
      <c r="AE37" s="86">
        <v>4</v>
      </c>
      <c r="AF37" s="86">
        <v>0</v>
      </c>
      <c r="AG37" s="86">
        <v>0</v>
      </c>
      <c r="AH37" s="86">
        <v>4</v>
      </c>
      <c r="AI37" s="91">
        <v>8</v>
      </c>
      <c r="AK37" s="86">
        <v>34</v>
      </c>
      <c r="AL37" s="86">
        <v>5.5</v>
      </c>
      <c r="AM37" s="86">
        <v>1</v>
      </c>
      <c r="AN37" s="86">
        <v>4</v>
      </c>
      <c r="AO37" s="86">
        <v>3.5</v>
      </c>
      <c r="AP37" s="91">
        <v>14</v>
      </c>
      <c r="AR37" s="86">
        <v>34</v>
      </c>
      <c r="AS37" s="86">
        <v>7</v>
      </c>
      <c r="AT37" s="86">
        <v>3</v>
      </c>
      <c r="AU37" s="86">
        <v>0</v>
      </c>
      <c r="AV37" s="86">
        <v>2</v>
      </c>
      <c r="AW37" s="91">
        <v>12</v>
      </c>
      <c r="AY37" s="86">
        <v>34</v>
      </c>
      <c r="AZ37" s="86">
        <v>8</v>
      </c>
      <c r="BA37" s="86">
        <v>10</v>
      </c>
      <c r="BB37" s="86">
        <v>4.5</v>
      </c>
      <c r="BC37" s="86">
        <v>10</v>
      </c>
      <c r="BD37" s="91">
        <v>32.5</v>
      </c>
      <c r="BF37" s="86">
        <v>34</v>
      </c>
      <c r="BG37" s="86">
        <v>8</v>
      </c>
      <c r="BH37" s="86">
        <v>5.5</v>
      </c>
      <c r="BI37" s="86">
        <v>7</v>
      </c>
      <c r="BJ37" s="86">
        <v>5</v>
      </c>
      <c r="BK37" s="91">
        <f t="shared" si="0"/>
        <v>25.5</v>
      </c>
    </row>
    <row r="38" spans="2:63">
      <c r="B38" s="86">
        <v>35</v>
      </c>
      <c r="C38" s="86">
        <v>4</v>
      </c>
      <c r="D38" s="86">
        <v>0</v>
      </c>
      <c r="E38" s="86">
        <v>0</v>
      </c>
      <c r="F38" s="86">
        <v>0</v>
      </c>
      <c r="G38" s="91">
        <v>4</v>
      </c>
      <c r="I38" s="86">
        <v>35</v>
      </c>
      <c r="J38" s="126">
        <v>6</v>
      </c>
      <c r="K38" s="126">
        <v>8</v>
      </c>
      <c r="L38" s="126">
        <v>8</v>
      </c>
      <c r="M38" s="126">
        <v>8</v>
      </c>
      <c r="N38" s="124">
        <v>30</v>
      </c>
      <c r="P38" s="86">
        <v>35</v>
      </c>
      <c r="Q38" s="130">
        <v>0</v>
      </c>
      <c r="R38" s="130">
        <v>3</v>
      </c>
      <c r="S38" s="130">
        <v>3</v>
      </c>
      <c r="T38" s="130">
        <v>0</v>
      </c>
      <c r="U38" s="131">
        <v>6</v>
      </c>
      <c r="AD38" s="86">
        <v>35</v>
      </c>
      <c r="AE38" s="86">
        <v>4</v>
      </c>
      <c r="AF38" s="86">
        <v>2</v>
      </c>
      <c r="AG38" s="86">
        <v>1</v>
      </c>
      <c r="AH38" s="86">
        <v>0</v>
      </c>
      <c r="AI38" s="91">
        <v>7</v>
      </c>
      <c r="AK38" s="86">
        <v>35</v>
      </c>
      <c r="AL38" s="86">
        <v>7</v>
      </c>
      <c r="AM38" s="86">
        <v>0</v>
      </c>
      <c r="AN38" s="86">
        <v>3</v>
      </c>
      <c r="AO38" s="86">
        <v>4</v>
      </c>
      <c r="AP38" s="91">
        <v>14</v>
      </c>
      <c r="AR38" s="86">
        <v>35</v>
      </c>
      <c r="AS38" s="86">
        <v>7</v>
      </c>
      <c r="AT38" s="86">
        <v>2</v>
      </c>
      <c r="AU38" s="86">
        <v>0</v>
      </c>
      <c r="AV38" s="86">
        <v>1</v>
      </c>
      <c r="AW38" s="91">
        <v>10</v>
      </c>
      <c r="AY38" s="86">
        <v>35</v>
      </c>
      <c r="AZ38" s="86">
        <v>8</v>
      </c>
      <c r="BA38" s="86">
        <v>10</v>
      </c>
      <c r="BB38" s="86">
        <v>3</v>
      </c>
      <c r="BC38" s="86">
        <v>10</v>
      </c>
      <c r="BD38" s="91">
        <v>31</v>
      </c>
      <c r="BF38" s="86">
        <v>35</v>
      </c>
      <c r="BG38" s="86">
        <v>7.5</v>
      </c>
      <c r="BH38" s="86">
        <v>3</v>
      </c>
      <c r="BI38" s="86">
        <v>9</v>
      </c>
      <c r="BJ38" s="86">
        <v>6</v>
      </c>
      <c r="BK38" s="91">
        <f t="shared" si="0"/>
        <v>25.5</v>
      </c>
    </row>
    <row r="39" spans="2:63">
      <c r="I39" s="86">
        <v>36</v>
      </c>
      <c r="J39" s="126">
        <v>4</v>
      </c>
      <c r="K39" s="126">
        <v>10</v>
      </c>
      <c r="L39" s="126">
        <v>6</v>
      </c>
      <c r="M39" s="126">
        <v>8</v>
      </c>
      <c r="N39" s="124">
        <v>28</v>
      </c>
      <c r="P39" s="86">
        <v>36</v>
      </c>
      <c r="Q39" s="130">
        <v>0</v>
      </c>
      <c r="R39" s="130">
        <v>3</v>
      </c>
      <c r="S39" s="130">
        <v>2</v>
      </c>
      <c r="T39" s="130">
        <v>0</v>
      </c>
      <c r="U39" s="131">
        <v>5</v>
      </c>
      <c r="AD39" s="86">
        <v>36</v>
      </c>
      <c r="AE39" s="86">
        <v>3</v>
      </c>
      <c r="AF39" s="86">
        <v>0</v>
      </c>
      <c r="AG39" s="86">
        <v>0</v>
      </c>
      <c r="AH39" s="86">
        <v>0</v>
      </c>
      <c r="AI39" s="91">
        <v>3</v>
      </c>
      <c r="AK39" s="86">
        <v>36</v>
      </c>
      <c r="AL39" s="86">
        <v>6.5</v>
      </c>
      <c r="AM39" s="86">
        <v>0</v>
      </c>
      <c r="AN39" s="86">
        <v>3</v>
      </c>
      <c r="AO39" s="86">
        <v>3.5</v>
      </c>
      <c r="AP39" s="91">
        <v>13</v>
      </c>
      <c r="AR39" s="86">
        <v>36</v>
      </c>
      <c r="AS39" s="86">
        <v>0</v>
      </c>
      <c r="AT39" s="86">
        <v>2</v>
      </c>
      <c r="AU39" s="86">
        <v>0</v>
      </c>
      <c r="AV39" s="86">
        <v>0</v>
      </c>
      <c r="AW39" s="91">
        <v>2</v>
      </c>
      <c r="AY39" s="86">
        <v>36</v>
      </c>
      <c r="AZ39" s="86">
        <v>5</v>
      </c>
      <c r="BA39" s="86">
        <v>10</v>
      </c>
      <c r="BB39" s="86">
        <v>5</v>
      </c>
      <c r="BC39" s="86">
        <v>10</v>
      </c>
      <c r="BD39" s="91">
        <v>30</v>
      </c>
      <c r="BF39" s="86">
        <v>36</v>
      </c>
      <c r="BG39" s="86">
        <v>5.5</v>
      </c>
      <c r="BH39" s="86">
        <v>6.5</v>
      </c>
      <c r="BI39" s="86">
        <v>7</v>
      </c>
      <c r="BJ39" s="86">
        <v>6.5</v>
      </c>
      <c r="BK39" s="91">
        <f t="shared" si="0"/>
        <v>25.5</v>
      </c>
    </row>
    <row r="40" spans="2:63">
      <c r="I40" s="86">
        <v>37</v>
      </c>
      <c r="J40" s="126">
        <v>6</v>
      </c>
      <c r="K40" s="126">
        <v>10</v>
      </c>
      <c r="L40" s="126">
        <v>10</v>
      </c>
      <c r="M40" s="126">
        <v>1.5</v>
      </c>
      <c r="N40" s="124">
        <v>27.5</v>
      </c>
      <c r="P40" s="86">
        <v>37</v>
      </c>
      <c r="Q40" s="130">
        <v>3</v>
      </c>
      <c r="R40" s="130">
        <v>6</v>
      </c>
      <c r="S40" s="130">
        <v>0</v>
      </c>
      <c r="T40" s="130">
        <v>6</v>
      </c>
      <c r="U40" s="131">
        <v>15</v>
      </c>
      <c r="AD40" s="86">
        <v>37</v>
      </c>
      <c r="AE40" s="86">
        <v>1</v>
      </c>
      <c r="AF40" s="86">
        <v>0</v>
      </c>
      <c r="AG40" s="86">
        <v>1</v>
      </c>
      <c r="AH40" s="86">
        <v>1</v>
      </c>
      <c r="AI40" s="91">
        <v>3</v>
      </c>
      <c r="AK40" s="86">
        <v>37</v>
      </c>
      <c r="AL40" s="86">
        <v>9</v>
      </c>
      <c r="AM40" s="86">
        <v>0</v>
      </c>
      <c r="AN40" s="86">
        <v>0</v>
      </c>
      <c r="AO40" s="86">
        <v>4</v>
      </c>
      <c r="AP40" s="91">
        <v>13</v>
      </c>
      <c r="AR40" s="86">
        <v>37</v>
      </c>
      <c r="AS40" s="86">
        <v>0</v>
      </c>
      <c r="AT40" s="86">
        <v>0</v>
      </c>
      <c r="AU40" s="86">
        <v>0</v>
      </c>
      <c r="AV40" s="86">
        <v>0</v>
      </c>
      <c r="AW40" s="91">
        <v>0</v>
      </c>
      <c r="AY40" s="86">
        <v>37</v>
      </c>
      <c r="AZ40" s="86">
        <v>7</v>
      </c>
      <c r="BA40" s="86">
        <v>9</v>
      </c>
      <c r="BB40" s="86">
        <v>4</v>
      </c>
      <c r="BC40" s="86">
        <v>10</v>
      </c>
      <c r="BD40" s="91">
        <v>30</v>
      </c>
      <c r="BF40" s="86">
        <v>37</v>
      </c>
      <c r="BG40" s="86">
        <v>2.5</v>
      </c>
      <c r="BH40" s="86">
        <v>9.5</v>
      </c>
      <c r="BI40" s="86">
        <v>7</v>
      </c>
      <c r="BJ40" s="86">
        <v>4.5</v>
      </c>
      <c r="BK40" s="91">
        <f t="shared" si="0"/>
        <v>23.5</v>
      </c>
    </row>
    <row r="41" spans="2:63">
      <c r="I41" s="86">
        <v>38</v>
      </c>
      <c r="J41" s="126">
        <v>2</v>
      </c>
      <c r="K41" s="126">
        <v>5</v>
      </c>
      <c r="L41" s="126">
        <v>10</v>
      </c>
      <c r="M41" s="126">
        <v>10</v>
      </c>
      <c r="N41" s="124">
        <v>27</v>
      </c>
      <c r="P41" s="86">
        <v>38</v>
      </c>
      <c r="Q41" s="130">
        <v>0</v>
      </c>
      <c r="R41" s="130">
        <v>5</v>
      </c>
      <c r="S41" s="130">
        <v>3</v>
      </c>
      <c r="T41" s="130">
        <v>3</v>
      </c>
      <c r="U41" s="131">
        <v>11</v>
      </c>
      <c r="AD41" s="86">
        <v>38</v>
      </c>
      <c r="AE41" s="86">
        <v>0</v>
      </c>
      <c r="AF41" s="86">
        <v>0</v>
      </c>
      <c r="AG41" s="86">
        <v>0</v>
      </c>
      <c r="AH41" s="86">
        <v>1</v>
      </c>
      <c r="AI41" s="91">
        <v>1</v>
      </c>
      <c r="AK41" s="86">
        <v>38</v>
      </c>
      <c r="AL41" s="86">
        <v>8</v>
      </c>
      <c r="AM41" s="86">
        <v>0</v>
      </c>
      <c r="AN41" s="86">
        <v>2</v>
      </c>
      <c r="AO41" s="86">
        <v>3</v>
      </c>
      <c r="AP41" s="91">
        <v>13</v>
      </c>
      <c r="AR41" s="86">
        <v>38</v>
      </c>
      <c r="AS41" s="86">
        <v>9</v>
      </c>
      <c r="AT41" s="86">
        <v>9</v>
      </c>
      <c r="AU41" s="86">
        <v>10</v>
      </c>
      <c r="AV41" s="86">
        <v>5</v>
      </c>
      <c r="AW41" s="91">
        <v>33</v>
      </c>
      <c r="AY41" s="86">
        <v>38</v>
      </c>
      <c r="AZ41" s="86">
        <v>6.5</v>
      </c>
      <c r="BA41" s="86">
        <v>10</v>
      </c>
      <c r="BB41" s="86">
        <v>3</v>
      </c>
      <c r="BC41" s="86">
        <v>10</v>
      </c>
      <c r="BD41" s="91">
        <v>29.5</v>
      </c>
      <c r="BF41" s="86">
        <v>38</v>
      </c>
      <c r="BG41" s="86">
        <v>5.75</v>
      </c>
      <c r="BH41" s="86">
        <v>2.5</v>
      </c>
      <c r="BI41" s="86">
        <v>9</v>
      </c>
      <c r="BJ41" s="86">
        <v>5.5</v>
      </c>
      <c r="BK41" s="91">
        <f t="shared" si="0"/>
        <v>22.75</v>
      </c>
    </row>
    <row r="42" spans="2:63">
      <c r="I42" s="86">
        <v>39</v>
      </c>
      <c r="J42" s="126">
        <v>6.5</v>
      </c>
      <c r="K42" s="126">
        <v>10</v>
      </c>
      <c r="L42" s="126">
        <v>6</v>
      </c>
      <c r="M42" s="126">
        <v>3.5</v>
      </c>
      <c r="N42" s="124">
        <v>26</v>
      </c>
      <c r="P42" s="86">
        <v>39</v>
      </c>
      <c r="Q42" s="130">
        <v>1</v>
      </c>
      <c r="R42" s="130">
        <v>0</v>
      </c>
      <c r="S42" s="130">
        <v>3</v>
      </c>
      <c r="T42" s="130">
        <v>4</v>
      </c>
      <c r="U42" s="131">
        <v>8</v>
      </c>
      <c r="AD42" s="86">
        <v>39</v>
      </c>
      <c r="AE42" s="86">
        <v>3</v>
      </c>
      <c r="AF42" s="86">
        <v>0</v>
      </c>
      <c r="AG42" s="86">
        <v>0</v>
      </c>
      <c r="AH42" s="86">
        <v>0</v>
      </c>
      <c r="AI42" s="91">
        <v>3</v>
      </c>
      <c r="AK42" s="86">
        <v>39</v>
      </c>
      <c r="AL42" s="86">
        <v>8</v>
      </c>
      <c r="AM42" s="86">
        <v>0</v>
      </c>
      <c r="AN42" s="86">
        <v>4</v>
      </c>
      <c r="AO42" s="86">
        <v>1</v>
      </c>
      <c r="AP42" s="91">
        <v>13</v>
      </c>
      <c r="AR42" s="86">
        <v>39</v>
      </c>
      <c r="AS42" s="86">
        <v>10</v>
      </c>
      <c r="AT42" s="86">
        <v>9</v>
      </c>
      <c r="AU42" s="86">
        <v>8</v>
      </c>
      <c r="AV42" s="86">
        <v>5</v>
      </c>
      <c r="AW42" s="91">
        <v>32</v>
      </c>
      <c r="AY42" s="86">
        <v>39</v>
      </c>
      <c r="AZ42" s="86">
        <v>6.5</v>
      </c>
      <c r="BA42" s="86">
        <v>10</v>
      </c>
      <c r="BB42" s="86">
        <v>1</v>
      </c>
      <c r="BC42" s="86">
        <v>10</v>
      </c>
      <c r="BD42" s="91">
        <v>27.5</v>
      </c>
      <c r="BF42" s="86">
        <v>39</v>
      </c>
      <c r="BG42" s="86">
        <v>8.5</v>
      </c>
      <c r="BH42" s="86">
        <v>6</v>
      </c>
      <c r="BI42" s="86">
        <v>5</v>
      </c>
      <c r="BJ42" s="86">
        <v>1.5</v>
      </c>
      <c r="BK42" s="91">
        <f t="shared" si="0"/>
        <v>21</v>
      </c>
    </row>
    <row r="43" spans="2:63">
      <c r="I43" s="86">
        <v>40</v>
      </c>
      <c r="J43" s="126">
        <v>9</v>
      </c>
      <c r="K43" s="126">
        <v>2</v>
      </c>
      <c r="L43" s="126">
        <v>5</v>
      </c>
      <c r="M43" s="126">
        <v>5</v>
      </c>
      <c r="N43" s="124">
        <v>21</v>
      </c>
      <c r="AD43" s="86">
        <v>40</v>
      </c>
      <c r="AE43" s="86">
        <v>2</v>
      </c>
      <c r="AF43" s="86">
        <v>0</v>
      </c>
      <c r="AG43" s="86">
        <v>0</v>
      </c>
      <c r="AH43" s="86">
        <v>0</v>
      </c>
      <c r="AI43" s="91">
        <v>2</v>
      </c>
      <c r="AK43" s="86">
        <v>40</v>
      </c>
      <c r="AL43" s="86">
        <v>5</v>
      </c>
      <c r="AM43" s="86">
        <v>0</v>
      </c>
      <c r="AN43" s="86">
        <v>2</v>
      </c>
      <c r="AO43" s="86">
        <v>5</v>
      </c>
      <c r="AP43" s="91">
        <v>12</v>
      </c>
      <c r="AR43" s="86">
        <v>40</v>
      </c>
      <c r="AS43" s="86">
        <v>10</v>
      </c>
      <c r="AT43" s="86">
        <v>10</v>
      </c>
      <c r="AU43" s="86">
        <v>8</v>
      </c>
      <c r="AV43" s="86">
        <v>3.5</v>
      </c>
      <c r="AW43" s="91">
        <v>31.5</v>
      </c>
      <c r="AY43" s="86">
        <v>40</v>
      </c>
      <c r="AZ43" s="86">
        <v>3</v>
      </c>
      <c r="BA43" s="86">
        <v>10</v>
      </c>
      <c r="BB43" s="86">
        <v>4</v>
      </c>
      <c r="BC43" s="86">
        <v>8</v>
      </c>
      <c r="BD43" s="91">
        <v>25</v>
      </c>
      <c r="BF43" s="86">
        <v>40</v>
      </c>
      <c r="BG43" s="86">
        <v>3.75</v>
      </c>
      <c r="BH43" s="86">
        <v>8.5</v>
      </c>
      <c r="BI43" s="86">
        <v>3</v>
      </c>
      <c r="BJ43" s="86">
        <v>4.5</v>
      </c>
      <c r="BK43" s="91">
        <f t="shared" si="0"/>
        <v>19.75</v>
      </c>
    </row>
    <row r="44" spans="2:63">
      <c r="I44" s="86">
        <v>41</v>
      </c>
      <c r="J44" s="126">
        <v>3</v>
      </c>
      <c r="K44" s="126">
        <v>10</v>
      </c>
      <c r="L44" s="126">
        <v>5</v>
      </c>
      <c r="M44" s="126">
        <v>2</v>
      </c>
      <c r="N44" s="124">
        <v>20</v>
      </c>
      <c r="AK44" s="86">
        <v>41</v>
      </c>
      <c r="AL44" s="86">
        <v>6.5</v>
      </c>
      <c r="AM44" s="86">
        <v>0</v>
      </c>
      <c r="AN44" s="86">
        <v>0</v>
      </c>
      <c r="AO44" s="86">
        <v>2</v>
      </c>
      <c r="AP44" s="91">
        <v>8.5</v>
      </c>
      <c r="AR44" s="86">
        <v>41</v>
      </c>
      <c r="AS44" s="86">
        <v>10</v>
      </c>
      <c r="AT44" s="86">
        <v>10</v>
      </c>
      <c r="AU44" s="86">
        <v>5</v>
      </c>
      <c r="AV44" s="86">
        <v>5</v>
      </c>
      <c r="AW44" s="91">
        <v>30</v>
      </c>
      <c r="AY44" s="86">
        <v>41</v>
      </c>
      <c r="AZ44" s="86">
        <v>2</v>
      </c>
      <c r="BA44" s="86">
        <v>10</v>
      </c>
      <c r="BB44" s="86">
        <v>3</v>
      </c>
      <c r="BC44" s="86">
        <v>10</v>
      </c>
      <c r="BD44" s="91">
        <v>25</v>
      </c>
      <c r="BF44" s="86">
        <v>41</v>
      </c>
      <c r="BG44" s="86">
        <v>6.5</v>
      </c>
      <c r="BH44" s="86">
        <v>6</v>
      </c>
      <c r="BI44" s="86">
        <v>0</v>
      </c>
      <c r="BJ44" s="86">
        <v>7</v>
      </c>
      <c r="BK44" s="91">
        <f t="shared" si="0"/>
        <v>19.5</v>
      </c>
    </row>
    <row r="45" spans="2:63">
      <c r="I45" s="86">
        <v>42</v>
      </c>
      <c r="J45" s="126">
        <v>3</v>
      </c>
      <c r="K45" s="126">
        <v>7</v>
      </c>
      <c r="L45" s="126">
        <v>2</v>
      </c>
      <c r="M45" s="126">
        <v>5</v>
      </c>
      <c r="N45" s="124">
        <v>17</v>
      </c>
      <c r="AK45" s="86">
        <v>42</v>
      </c>
      <c r="AL45" s="86">
        <v>10</v>
      </c>
      <c r="AM45" s="86">
        <v>0</v>
      </c>
      <c r="AN45" s="86">
        <v>4</v>
      </c>
      <c r="AO45" s="86">
        <v>9</v>
      </c>
      <c r="AP45" s="91">
        <v>23</v>
      </c>
      <c r="AR45" s="86">
        <v>42</v>
      </c>
      <c r="AS45" s="86">
        <v>8</v>
      </c>
      <c r="AT45" s="86">
        <v>7</v>
      </c>
      <c r="AU45" s="86">
        <v>10</v>
      </c>
      <c r="AV45" s="86">
        <v>4.5</v>
      </c>
      <c r="AW45" s="91">
        <v>29.5</v>
      </c>
      <c r="AY45" s="86">
        <v>42</v>
      </c>
      <c r="AZ45" s="86">
        <v>3</v>
      </c>
      <c r="BA45" s="86">
        <v>8</v>
      </c>
      <c r="BB45" s="86">
        <v>3</v>
      </c>
      <c r="BC45" s="86">
        <v>10</v>
      </c>
      <c r="BD45" s="91">
        <v>24</v>
      </c>
      <c r="BF45" s="86">
        <v>42</v>
      </c>
      <c r="BG45" s="86">
        <v>2.5</v>
      </c>
      <c r="BH45" s="86">
        <v>6</v>
      </c>
      <c r="BI45" s="86">
        <v>1</v>
      </c>
      <c r="BJ45" s="86">
        <v>5.5</v>
      </c>
      <c r="BK45" s="91">
        <f t="shared" si="0"/>
        <v>15</v>
      </c>
    </row>
    <row r="46" spans="2:63">
      <c r="I46" s="86">
        <v>43</v>
      </c>
      <c r="J46" s="126">
        <v>5</v>
      </c>
      <c r="K46" s="126">
        <v>2</v>
      </c>
      <c r="L46" s="126">
        <v>6.5</v>
      </c>
      <c r="M46" s="126">
        <v>1</v>
      </c>
      <c r="N46" s="124">
        <v>14.5</v>
      </c>
      <c r="AK46" s="86">
        <v>43</v>
      </c>
      <c r="AL46" s="86">
        <v>10</v>
      </c>
      <c r="AM46" s="86">
        <v>0</v>
      </c>
      <c r="AN46" s="86">
        <v>4</v>
      </c>
      <c r="AO46" s="86">
        <v>8</v>
      </c>
      <c r="AP46" s="91">
        <v>22</v>
      </c>
      <c r="AR46" s="86">
        <v>43</v>
      </c>
      <c r="AS46" s="86">
        <v>10</v>
      </c>
      <c r="AT46" s="86">
        <v>8</v>
      </c>
      <c r="AU46" s="86">
        <v>8</v>
      </c>
      <c r="AV46" s="86">
        <v>3.5</v>
      </c>
      <c r="AW46" s="91">
        <v>29.5</v>
      </c>
      <c r="AY46" s="86">
        <v>43</v>
      </c>
      <c r="AZ46" s="86">
        <v>4</v>
      </c>
      <c r="BA46" s="86">
        <v>7</v>
      </c>
      <c r="BB46" s="86">
        <v>3</v>
      </c>
      <c r="BC46" s="86">
        <v>10</v>
      </c>
      <c r="BD46" s="91">
        <v>24</v>
      </c>
      <c r="BF46" s="86">
        <v>43</v>
      </c>
      <c r="BG46" s="86">
        <v>5</v>
      </c>
      <c r="BH46" s="86">
        <v>5.5</v>
      </c>
      <c r="BI46" s="86">
        <v>4</v>
      </c>
      <c r="BJ46" s="86">
        <v>0</v>
      </c>
      <c r="BK46" s="91">
        <f t="shared" si="0"/>
        <v>14.5</v>
      </c>
    </row>
    <row r="47" spans="2:63">
      <c r="I47" s="86">
        <v>44</v>
      </c>
      <c r="J47" s="126">
        <v>5</v>
      </c>
      <c r="K47" s="126">
        <v>1</v>
      </c>
      <c r="L47" s="126">
        <v>2</v>
      </c>
      <c r="M47" s="126">
        <v>4</v>
      </c>
      <c r="N47" s="124">
        <v>12</v>
      </c>
      <c r="AK47" s="86">
        <v>44</v>
      </c>
      <c r="AL47" s="86">
        <v>6</v>
      </c>
      <c r="AM47" s="86">
        <v>0</v>
      </c>
      <c r="AN47" s="86">
        <v>1</v>
      </c>
      <c r="AO47" s="86">
        <v>0</v>
      </c>
      <c r="AP47" s="91">
        <v>7</v>
      </c>
      <c r="AR47" s="86">
        <v>44</v>
      </c>
      <c r="AS47" s="86">
        <v>8.5</v>
      </c>
      <c r="AT47" s="86">
        <v>10</v>
      </c>
      <c r="AU47" s="86">
        <v>5</v>
      </c>
      <c r="AV47" s="86">
        <v>4</v>
      </c>
      <c r="AW47" s="91">
        <v>27.5</v>
      </c>
      <c r="AY47" s="86">
        <v>44</v>
      </c>
      <c r="AZ47" s="86">
        <v>3</v>
      </c>
      <c r="BA47" s="86">
        <v>7</v>
      </c>
      <c r="BB47" s="86">
        <v>4</v>
      </c>
      <c r="BC47" s="86">
        <v>9</v>
      </c>
      <c r="BD47" s="91">
        <v>23</v>
      </c>
      <c r="BF47" s="86">
        <v>44</v>
      </c>
      <c r="BG47" s="86">
        <v>0</v>
      </c>
      <c r="BH47" s="86">
        <v>1.5</v>
      </c>
      <c r="BI47" s="86">
        <v>1</v>
      </c>
      <c r="BJ47" s="86">
        <v>1</v>
      </c>
      <c r="BK47" s="91">
        <f t="shared" si="0"/>
        <v>3.5</v>
      </c>
    </row>
    <row r="48" spans="2:63">
      <c r="I48" s="86">
        <v>45</v>
      </c>
      <c r="J48" s="126">
        <v>7</v>
      </c>
      <c r="K48" s="126">
        <v>1</v>
      </c>
      <c r="L48" s="126">
        <v>0</v>
      </c>
      <c r="M48" s="126">
        <v>2</v>
      </c>
      <c r="N48" s="124">
        <v>10</v>
      </c>
      <c r="AK48" s="86">
        <v>45</v>
      </c>
      <c r="AL48" s="86">
        <v>5</v>
      </c>
      <c r="AM48" s="86">
        <v>0</v>
      </c>
      <c r="AN48" s="86">
        <v>0</v>
      </c>
      <c r="AO48" s="86">
        <v>0</v>
      </c>
      <c r="AP48" s="91">
        <v>5</v>
      </c>
      <c r="AR48" s="86">
        <v>45</v>
      </c>
      <c r="AS48" s="86">
        <v>10</v>
      </c>
      <c r="AT48" s="86">
        <v>6</v>
      </c>
      <c r="AU48" s="86">
        <v>8</v>
      </c>
      <c r="AV48" s="86">
        <v>2.5</v>
      </c>
      <c r="AW48" s="91">
        <v>26.5</v>
      </c>
      <c r="AY48" s="86">
        <v>45</v>
      </c>
      <c r="AZ48" s="86">
        <v>4</v>
      </c>
      <c r="BA48" s="86">
        <v>7</v>
      </c>
      <c r="BB48" s="86">
        <v>3</v>
      </c>
      <c r="BC48" s="86">
        <v>9</v>
      </c>
      <c r="BD48" s="91">
        <v>23</v>
      </c>
      <c r="BF48" s="86">
        <v>45</v>
      </c>
      <c r="BG48" s="86">
        <v>8</v>
      </c>
      <c r="BH48" s="86">
        <v>8</v>
      </c>
      <c r="BI48" s="86">
        <v>2.5</v>
      </c>
      <c r="BJ48" s="86">
        <v>6</v>
      </c>
      <c r="BK48" s="91">
        <f t="shared" si="0"/>
        <v>24.5</v>
      </c>
    </row>
    <row r="49" spans="1:63">
      <c r="I49" s="86">
        <v>46</v>
      </c>
      <c r="J49" s="126">
        <v>2</v>
      </c>
      <c r="K49" s="126">
        <v>2</v>
      </c>
      <c r="L49" s="126">
        <v>2</v>
      </c>
      <c r="M49" s="126">
        <v>1</v>
      </c>
      <c r="N49" s="124">
        <v>7</v>
      </c>
      <c r="P49" s="88"/>
      <c r="AK49" s="86">
        <v>46</v>
      </c>
      <c r="AL49" s="86">
        <v>4</v>
      </c>
      <c r="AM49" s="86">
        <v>0</v>
      </c>
      <c r="AN49" s="86">
        <v>0</v>
      </c>
      <c r="AO49" s="86">
        <v>0</v>
      </c>
      <c r="AP49" s="91">
        <v>4</v>
      </c>
      <c r="AR49" s="86">
        <v>46</v>
      </c>
      <c r="AS49" s="86">
        <v>10</v>
      </c>
      <c r="AT49" s="86">
        <v>6</v>
      </c>
      <c r="AU49" s="86">
        <v>7</v>
      </c>
      <c r="AV49" s="86">
        <v>3.5</v>
      </c>
      <c r="AW49" s="91">
        <v>26.5</v>
      </c>
      <c r="AY49" s="86">
        <v>46</v>
      </c>
      <c r="AZ49" s="86">
        <v>3</v>
      </c>
      <c r="BA49" s="86">
        <v>6</v>
      </c>
      <c r="BB49" s="86">
        <v>4</v>
      </c>
      <c r="BC49" s="86">
        <v>10</v>
      </c>
      <c r="BD49" s="91">
        <v>23</v>
      </c>
      <c r="BF49" s="86">
        <v>46</v>
      </c>
      <c r="BG49" s="86">
        <v>7</v>
      </c>
      <c r="BH49" s="86">
        <v>3</v>
      </c>
      <c r="BI49" s="86">
        <v>5</v>
      </c>
      <c r="BJ49" s="86">
        <v>5</v>
      </c>
      <c r="BK49" s="91">
        <f t="shared" si="0"/>
        <v>20</v>
      </c>
    </row>
    <row r="50" spans="1:63">
      <c r="I50" s="86">
        <v>47</v>
      </c>
      <c r="J50" s="126">
        <v>2</v>
      </c>
      <c r="K50" s="126">
        <v>0</v>
      </c>
      <c r="L50" s="126">
        <v>0</v>
      </c>
      <c r="M50" s="126">
        <v>1</v>
      </c>
      <c r="N50" s="124">
        <v>3</v>
      </c>
      <c r="AK50" s="86">
        <v>47</v>
      </c>
      <c r="AL50" s="86">
        <v>1</v>
      </c>
      <c r="AM50" s="86">
        <v>0</v>
      </c>
      <c r="AN50" s="86">
        <v>2</v>
      </c>
      <c r="AO50" s="86">
        <v>0</v>
      </c>
      <c r="AP50" s="91">
        <v>3</v>
      </c>
      <c r="AR50" s="86">
        <v>47</v>
      </c>
      <c r="AS50" s="86">
        <v>10</v>
      </c>
      <c r="AT50" s="86">
        <v>5</v>
      </c>
      <c r="AU50" s="86">
        <v>10</v>
      </c>
      <c r="AV50" s="86">
        <v>1.5</v>
      </c>
      <c r="AW50" s="91">
        <v>26.5</v>
      </c>
      <c r="AY50" s="86">
        <v>47</v>
      </c>
      <c r="AZ50" s="86">
        <v>2</v>
      </c>
      <c r="BA50" s="86">
        <v>8</v>
      </c>
      <c r="BB50" s="86">
        <v>1.5</v>
      </c>
      <c r="BC50" s="86">
        <v>1</v>
      </c>
      <c r="BD50" s="91">
        <v>12.5</v>
      </c>
      <c r="BF50" s="86">
        <v>47</v>
      </c>
      <c r="BG50" s="86">
        <v>8</v>
      </c>
      <c r="BH50" s="86">
        <v>3</v>
      </c>
      <c r="BI50" s="86">
        <v>3</v>
      </c>
      <c r="BJ50" s="86">
        <v>6</v>
      </c>
      <c r="BK50" s="91">
        <f t="shared" si="0"/>
        <v>20</v>
      </c>
    </row>
    <row r="51" spans="1:63">
      <c r="I51" s="86">
        <v>48</v>
      </c>
      <c r="J51" s="126">
        <v>5</v>
      </c>
      <c r="K51" s="126">
        <v>8</v>
      </c>
      <c r="L51" s="126">
        <v>10</v>
      </c>
      <c r="M51" s="126">
        <v>9</v>
      </c>
      <c r="N51" s="124">
        <v>32</v>
      </c>
      <c r="AK51" s="86">
        <v>48</v>
      </c>
      <c r="AL51" s="86">
        <v>1</v>
      </c>
      <c r="AM51" s="86">
        <v>0</v>
      </c>
      <c r="AN51" s="86">
        <v>0</v>
      </c>
      <c r="AO51" s="86">
        <v>0</v>
      </c>
      <c r="AP51" s="91">
        <v>1</v>
      </c>
      <c r="AR51" s="86">
        <v>48</v>
      </c>
      <c r="AS51" s="86">
        <v>7</v>
      </c>
      <c r="AT51" s="86">
        <v>10</v>
      </c>
      <c r="AU51" s="86">
        <v>7</v>
      </c>
      <c r="AV51" s="86">
        <v>1</v>
      </c>
      <c r="AW51" s="91">
        <v>25</v>
      </c>
      <c r="AY51" s="86">
        <v>48</v>
      </c>
      <c r="AZ51" s="86">
        <v>6</v>
      </c>
      <c r="BA51" s="86">
        <v>10</v>
      </c>
      <c r="BB51" s="86">
        <v>1.5</v>
      </c>
      <c r="BC51" s="86">
        <v>7.5</v>
      </c>
      <c r="BD51" s="91">
        <v>25</v>
      </c>
      <c r="BF51" s="86">
        <v>48</v>
      </c>
      <c r="BG51" s="86">
        <v>6</v>
      </c>
      <c r="BH51" s="86">
        <v>3.5</v>
      </c>
      <c r="BI51" s="86">
        <v>3</v>
      </c>
      <c r="BJ51" s="86">
        <v>2</v>
      </c>
      <c r="BK51" s="91">
        <f t="shared" si="0"/>
        <v>14.5</v>
      </c>
    </row>
    <row r="52" spans="1:63">
      <c r="I52" s="86">
        <v>49</v>
      </c>
      <c r="J52" s="126">
        <v>3</v>
      </c>
      <c r="K52" s="126">
        <v>10</v>
      </c>
      <c r="L52" s="126">
        <v>9</v>
      </c>
      <c r="M52" s="126">
        <v>4</v>
      </c>
      <c r="N52" s="124">
        <v>26</v>
      </c>
      <c r="AR52" s="86">
        <v>49</v>
      </c>
      <c r="AS52" s="86">
        <v>7</v>
      </c>
      <c r="AT52" s="86">
        <v>10</v>
      </c>
      <c r="AU52" s="86">
        <v>4</v>
      </c>
      <c r="AV52" s="86">
        <v>3.5</v>
      </c>
      <c r="AW52" s="91">
        <v>24.5</v>
      </c>
      <c r="AY52" s="86">
        <v>49</v>
      </c>
      <c r="AZ52" s="86">
        <v>2</v>
      </c>
      <c r="BA52" s="86">
        <v>8.5</v>
      </c>
      <c r="BB52" s="86">
        <v>3.5</v>
      </c>
      <c r="BC52" s="86">
        <v>7.5</v>
      </c>
      <c r="BD52" s="91">
        <v>21.5</v>
      </c>
    </row>
    <row r="53" spans="1:63">
      <c r="I53" s="86">
        <v>50</v>
      </c>
      <c r="J53" s="126">
        <v>4</v>
      </c>
      <c r="K53" s="126">
        <v>10</v>
      </c>
      <c r="L53" s="126">
        <v>8</v>
      </c>
      <c r="M53" s="126">
        <v>2</v>
      </c>
      <c r="N53" s="124">
        <v>24</v>
      </c>
      <c r="AR53" s="86">
        <v>50</v>
      </c>
      <c r="AS53" s="86">
        <v>9</v>
      </c>
      <c r="AT53" s="86">
        <v>5</v>
      </c>
      <c r="AU53" s="86">
        <v>10</v>
      </c>
      <c r="AV53" s="86">
        <v>0</v>
      </c>
      <c r="AW53" s="91">
        <v>24</v>
      </c>
      <c r="AY53" s="86">
        <v>50</v>
      </c>
      <c r="AZ53" s="86">
        <v>7</v>
      </c>
      <c r="BA53" s="86">
        <v>1</v>
      </c>
      <c r="BB53" s="86">
        <v>1.5</v>
      </c>
      <c r="BC53" s="86">
        <v>8</v>
      </c>
      <c r="BD53" s="91">
        <v>17.5</v>
      </c>
    </row>
    <row r="54" spans="1:63">
      <c r="I54" s="86">
        <v>51</v>
      </c>
      <c r="J54" s="126">
        <v>4</v>
      </c>
      <c r="K54" s="126">
        <v>2</v>
      </c>
      <c r="L54" s="126">
        <v>4</v>
      </c>
      <c r="M54" s="126">
        <v>1</v>
      </c>
      <c r="N54" s="124">
        <v>11</v>
      </c>
      <c r="AR54" s="86">
        <v>51</v>
      </c>
      <c r="AS54" s="86">
        <v>10</v>
      </c>
      <c r="AT54" s="86">
        <v>10</v>
      </c>
      <c r="AU54" s="86">
        <v>3</v>
      </c>
      <c r="AV54" s="86">
        <v>0</v>
      </c>
      <c r="AW54" s="91">
        <v>23</v>
      </c>
      <c r="AY54" s="86">
        <v>51</v>
      </c>
      <c r="AZ54" s="86">
        <v>3</v>
      </c>
      <c r="BA54" s="86">
        <v>9.5</v>
      </c>
      <c r="BB54" s="86">
        <v>0</v>
      </c>
      <c r="BC54" s="86">
        <v>3</v>
      </c>
      <c r="BD54" s="91">
        <v>15.5</v>
      </c>
    </row>
    <row r="55" spans="1:63">
      <c r="AR55" s="86">
        <v>52</v>
      </c>
      <c r="AS55" s="86">
        <v>10</v>
      </c>
      <c r="AT55" s="86">
        <v>7</v>
      </c>
      <c r="AU55" s="86">
        <v>2</v>
      </c>
      <c r="AV55" s="86">
        <v>4</v>
      </c>
      <c r="AW55" s="91">
        <v>23</v>
      </c>
    </row>
    <row r="56" spans="1:63">
      <c r="AR56" s="86">
        <v>53</v>
      </c>
      <c r="AS56" s="86">
        <v>7.5</v>
      </c>
      <c r="AT56" s="86">
        <v>7</v>
      </c>
      <c r="AU56" s="86">
        <v>4</v>
      </c>
      <c r="AV56" s="86">
        <v>4</v>
      </c>
      <c r="AW56" s="91">
        <v>22.5</v>
      </c>
    </row>
    <row r="57" spans="1:63">
      <c r="AR57" s="86">
        <v>54</v>
      </c>
      <c r="AS57" s="86">
        <v>10</v>
      </c>
      <c r="AT57" s="86">
        <v>7</v>
      </c>
      <c r="AU57" s="86">
        <v>5</v>
      </c>
      <c r="AV57" s="86">
        <v>0</v>
      </c>
      <c r="AW57" s="91">
        <v>22</v>
      </c>
    </row>
    <row r="58" spans="1:63">
      <c r="AR58" s="86">
        <v>55</v>
      </c>
      <c r="AS58" s="86">
        <v>10</v>
      </c>
      <c r="AT58" s="86">
        <v>4</v>
      </c>
      <c r="AU58" s="86">
        <v>7</v>
      </c>
      <c r="AV58" s="86">
        <v>0.5</v>
      </c>
      <c r="AW58" s="91">
        <v>21.5</v>
      </c>
    </row>
    <row r="59" spans="1:63">
      <c r="AR59" s="86">
        <v>56</v>
      </c>
      <c r="AS59" s="86">
        <v>8.5</v>
      </c>
      <c r="AT59" s="86">
        <v>5</v>
      </c>
      <c r="AU59" s="86">
        <v>7</v>
      </c>
      <c r="AV59" s="86">
        <v>0.5</v>
      </c>
      <c r="AW59" s="91">
        <v>21</v>
      </c>
    </row>
    <row r="60" spans="1:63">
      <c r="AR60" s="86">
        <v>57</v>
      </c>
      <c r="AS60" s="86">
        <v>7</v>
      </c>
      <c r="AT60" s="86">
        <v>5</v>
      </c>
      <c r="AU60" s="86">
        <v>5</v>
      </c>
      <c r="AV60" s="86">
        <v>2</v>
      </c>
      <c r="AW60" s="91">
        <v>19</v>
      </c>
    </row>
    <row r="61" spans="1:63">
      <c r="AR61" s="86">
        <v>58</v>
      </c>
      <c r="AS61" s="86">
        <v>10</v>
      </c>
      <c r="AT61" s="86">
        <v>3</v>
      </c>
      <c r="AU61" s="86">
        <v>3</v>
      </c>
      <c r="AV61" s="86">
        <v>3</v>
      </c>
      <c r="AW61" s="91">
        <v>19</v>
      </c>
    </row>
    <row r="62" spans="1:63">
      <c r="A62" s="11" t="s">
        <v>0</v>
      </c>
      <c r="B62" s="11">
        <v>17</v>
      </c>
      <c r="AR62" s="86">
        <v>59</v>
      </c>
      <c r="AS62" s="86">
        <v>7</v>
      </c>
      <c r="AT62" s="86">
        <v>0</v>
      </c>
      <c r="AU62" s="86">
        <v>4</v>
      </c>
      <c r="AV62" s="86">
        <v>3.5</v>
      </c>
      <c r="AW62" s="91">
        <v>14.5</v>
      </c>
    </row>
    <row r="63" spans="1:63">
      <c r="AR63" s="86">
        <v>60</v>
      </c>
      <c r="AS63" s="86">
        <v>8.5</v>
      </c>
      <c r="AT63" s="86">
        <v>3</v>
      </c>
      <c r="AU63" s="86">
        <v>1</v>
      </c>
      <c r="AV63" s="86">
        <v>1.5</v>
      </c>
      <c r="AW63" s="91">
        <v>14</v>
      </c>
    </row>
    <row r="64" spans="1:63">
      <c r="AR64" s="86">
        <v>61</v>
      </c>
      <c r="AS64" s="86">
        <v>7</v>
      </c>
      <c r="AT64" s="86">
        <v>6</v>
      </c>
      <c r="AU64" s="86">
        <v>0</v>
      </c>
      <c r="AV64" s="86">
        <v>3</v>
      </c>
      <c r="AW64" s="91">
        <v>16</v>
      </c>
    </row>
    <row r="69" spans="1:63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</row>
    <row r="71" spans="1:63">
      <c r="A71" t="s">
        <v>6</v>
      </c>
      <c r="H71" t="s">
        <v>7</v>
      </c>
      <c r="O71" t="s">
        <v>8</v>
      </c>
      <c r="V71" t="s">
        <v>9</v>
      </c>
      <c r="AC71" t="s">
        <v>10</v>
      </c>
      <c r="AJ71" t="s">
        <v>11</v>
      </c>
      <c r="AQ71" t="s">
        <v>12</v>
      </c>
      <c r="AX71" t="s">
        <v>13</v>
      </c>
      <c r="BE71" t="s">
        <v>14</v>
      </c>
    </row>
    <row r="72" spans="1:63">
      <c r="B72" s="9" t="s">
        <v>5</v>
      </c>
      <c r="C72" s="33" t="s">
        <v>1</v>
      </c>
      <c r="D72" s="33" t="s">
        <v>2</v>
      </c>
      <c r="E72" s="33" t="s">
        <v>3</v>
      </c>
      <c r="F72" s="33" t="s">
        <v>4</v>
      </c>
      <c r="G72" s="98" t="s">
        <v>15</v>
      </c>
      <c r="I72" s="9" t="s">
        <v>5</v>
      </c>
      <c r="J72" s="33" t="s">
        <v>1</v>
      </c>
      <c r="K72" s="33" t="s">
        <v>2</v>
      </c>
      <c r="L72" s="33" t="s">
        <v>3</v>
      </c>
      <c r="M72" s="33" t="s">
        <v>4</v>
      </c>
      <c r="N72" s="98" t="s">
        <v>15</v>
      </c>
      <c r="P72" s="9" t="s">
        <v>5</v>
      </c>
      <c r="Q72" s="33" t="s">
        <v>1</v>
      </c>
      <c r="R72" s="33" t="s">
        <v>2</v>
      </c>
      <c r="S72" s="33" t="s">
        <v>3</v>
      </c>
      <c r="T72" s="33" t="s">
        <v>4</v>
      </c>
      <c r="U72" s="98" t="s">
        <v>15</v>
      </c>
      <c r="W72" s="9" t="s">
        <v>5</v>
      </c>
      <c r="X72" s="33" t="s">
        <v>1</v>
      </c>
      <c r="Y72" s="33" t="s">
        <v>2</v>
      </c>
      <c r="Z72" s="33" t="s">
        <v>3</v>
      </c>
      <c r="AA72" s="33" t="s">
        <v>4</v>
      </c>
      <c r="AB72" s="98" t="s">
        <v>15</v>
      </c>
      <c r="AD72" s="9" t="s">
        <v>5</v>
      </c>
      <c r="AE72" s="33" t="s">
        <v>1</v>
      </c>
      <c r="AF72" s="33" t="s">
        <v>2</v>
      </c>
      <c r="AG72" s="33" t="s">
        <v>3</v>
      </c>
      <c r="AH72" s="33" t="s">
        <v>4</v>
      </c>
      <c r="AI72" s="98" t="s">
        <v>15</v>
      </c>
      <c r="AK72" s="9" t="s">
        <v>5</v>
      </c>
      <c r="AL72" s="33" t="s">
        <v>1</v>
      </c>
      <c r="AM72" s="33" t="s">
        <v>2</v>
      </c>
      <c r="AN72" s="33" t="s">
        <v>3</v>
      </c>
      <c r="AO72" s="33" t="s">
        <v>4</v>
      </c>
      <c r="AP72" s="98" t="s">
        <v>15</v>
      </c>
      <c r="AR72" s="9" t="s">
        <v>5</v>
      </c>
      <c r="AS72" s="33" t="s">
        <v>1</v>
      </c>
      <c r="AT72" s="33" t="s">
        <v>2</v>
      </c>
      <c r="AU72" s="33" t="s">
        <v>3</v>
      </c>
      <c r="AV72" s="33" t="s">
        <v>4</v>
      </c>
      <c r="AW72" s="98" t="s">
        <v>15</v>
      </c>
      <c r="AY72" s="9" t="s">
        <v>5</v>
      </c>
      <c r="AZ72" s="33" t="s">
        <v>1</v>
      </c>
      <c r="BA72" s="33" t="s">
        <v>2</v>
      </c>
      <c r="BB72" s="33" t="s">
        <v>3</v>
      </c>
      <c r="BC72" s="33" t="s">
        <v>4</v>
      </c>
      <c r="BD72" s="98" t="s">
        <v>15</v>
      </c>
      <c r="BF72" s="9" t="s">
        <v>5</v>
      </c>
      <c r="BG72" s="33" t="s">
        <v>1</v>
      </c>
      <c r="BH72" s="33" t="s">
        <v>2</v>
      </c>
      <c r="BI72" s="33" t="s">
        <v>3</v>
      </c>
      <c r="BJ72" s="33" t="s">
        <v>4</v>
      </c>
      <c r="BK72" s="98" t="s">
        <v>15</v>
      </c>
    </row>
    <row r="73" spans="1:63">
      <c r="B73" s="86">
        <v>1</v>
      </c>
      <c r="C73" s="86">
        <v>10</v>
      </c>
      <c r="D73" s="86">
        <v>9</v>
      </c>
      <c r="E73" s="86">
        <v>10</v>
      </c>
      <c r="F73" s="86">
        <v>10</v>
      </c>
      <c r="G73" s="91">
        <v>39</v>
      </c>
      <c r="I73" s="86">
        <v>1</v>
      </c>
      <c r="J73" s="126">
        <v>9</v>
      </c>
      <c r="K73" s="126">
        <v>10</v>
      </c>
      <c r="L73" s="126">
        <v>4</v>
      </c>
      <c r="M73" s="126">
        <v>10</v>
      </c>
      <c r="N73" s="124">
        <v>33</v>
      </c>
      <c r="P73" s="86">
        <v>1</v>
      </c>
      <c r="Q73" s="129">
        <v>10</v>
      </c>
      <c r="R73" s="129">
        <v>10</v>
      </c>
      <c r="S73" s="129">
        <v>3</v>
      </c>
      <c r="T73" s="129">
        <v>10</v>
      </c>
      <c r="U73" s="128">
        <v>33</v>
      </c>
      <c r="W73" s="86">
        <v>1</v>
      </c>
      <c r="X73" s="86">
        <v>8</v>
      </c>
      <c r="Y73" s="86">
        <v>10</v>
      </c>
      <c r="Z73" s="86">
        <v>3.5</v>
      </c>
      <c r="AA73" s="86">
        <v>10</v>
      </c>
      <c r="AB73" s="91">
        <v>31.5</v>
      </c>
      <c r="AD73" s="86">
        <v>1</v>
      </c>
      <c r="AE73" s="86">
        <v>8</v>
      </c>
      <c r="AF73" s="86">
        <v>10</v>
      </c>
      <c r="AG73" s="86">
        <v>7</v>
      </c>
      <c r="AH73" s="86">
        <v>10</v>
      </c>
      <c r="AI73" s="91">
        <v>35</v>
      </c>
      <c r="AK73" s="86">
        <v>1</v>
      </c>
      <c r="AL73" s="86">
        <v>8</v>
      </c>
      <c r="AM73" s="86">
        <v>10</v>
      </c>
      <c r="AN73" s="86">
        <v>10</v>
      </c>
      <c r="AO73" s="86">
        <v>8</v>
      </c>
      <c r="AP73" s="91">
        <v>36</v>
      </c>
      <c r="AR73" s="86">
        <v>1</v>
      </c>
      <c r="AS73" s="86">
        <v>10</v>
      </c>
      <c r="AT73" s="86">
        <v>6</v>
      </c>
      <c r="AU73" s="86">
        <v>5</v>
      </c>
      <c r="AV73" s="86">
        <v>9</v>
      </c>
      <c r="AW73" s="91">
        <v>30</v>
      </c>
      <c r="AY73" s="86">
        <v>1</v>
      </c>
      <c r="AZ73" s="86">
        <v>10</v>
      </c>
      <c r="BA73" s="86">
        <v>7</v>
      </c>
      <c r="BB73" s="86">
        <v>10</v>
      </c>
      <c r="BC73" s="86">
        <v>4</v>
      </c>
      <c r="BD73" s="91">
        <v>31</v>
      </c>
      <c r="BF73" s="86">
        <v>1</v>
      </c>
      <c r="BG73" s="86">
        <v>7</v>
      </c>
      <c r="BH73" s="86">
        <v>7</v>
      </c>
      <c r="BI73" s="86">
        <v>8</v>
      </c>
      <c r="BJ73" s="86">
        <v>6</v>
      </c>
      <c r="BK73" s="91">
        <f>SUM(BG73:BJ73)</f>
        <v>28</v>
      </c>
    </row>
    <row r="74" spans="1:63">
      <c r="B74" s="86">
        <v>2</v>
      </c>
      <c r="C74" s="86">
        <v>10</v>
      </c>
      <c r="D74" s="86">
        <v>8</v>
      </c>
      <c r="E74" s="86">
        <v>7</v>
      </c>
      <c r="F74" s="86">
        <v>10</v>
      </c>
      <c r="G74" s="91">
        <v>35</v>
      </c>
      <c r="I74" s="86">
        <v>2</v>
      </c>
      <c r="J74" s="126">
        <v>6</v>
      </c>
      <c r="K74" s="132">
        <v>9.5</v>
      </c>
      <c r="L74" s="126">
        <v>6</v>
      </c>
      <c r="M74" s="126">
        <v>10</v>
      </c>
      <c r="N74" s="124">
        <v>31.5</v>
      </c>
      <c r="P74" s="86">
        <v>2</v>
      </c>
      <c r="Q74" s="129">
        <v>3</v>
      </c>
      <c r="R74" s="129">
        <v>8</v>
      </c>
      <c r="S74" s="129">
        <v>2</v>
      </c>
      <c r="T74" s="129">
        <v>8</v>
      </c>
      <c r="U74" s="128">
        <v>21</v>
      </c>
      <c r="W74" s="86">
        <v>2</v>
      </c>
      <c r="X74" s="86">
        <v>7</v>
      </c>
      <c r="Y74" s="86">
        <v>0</v>
      </c>
      <c r="Z74" s="86">
        <v>10</v>
      </c>
      <c r="AA74" s="86">
        <v>6</v>
      </c>
      <c r="AB74" s="91">
        <v>23</v>
      </c>
      <c r="AD74" s="86">
        <v>2</v>
      </c>
      <c r="AE74" s="86">
        <v>10</v>
      </c>
      <c r="AF74" s="86">
        <v>7</v>
      </c>
      <c r="AG74" s="86">
        <v>7</v>
      </c>
      <c r="AH74" s="86">
        <v>7</v>
      </c>
      <c r="AI74" s="91">
        <v>31</v>
      </c>
      <c r="AK74" s="86">
        <v>2</v>
      </c>
      <c r="AL74" s="86">
        <v>7</v>
      </c>
      <c r="AM74" s="86">
        <v>6</v>
      </c>
      <c r="AN74" s="86">
        <v>7</v>
      </c>
      <c r="AO74" s="86">
        <v>4</v>
      </c>
      <c r="AP74" s="91">
        <v>24</v>
      </c>
      <c r="AR74" s="86">
        <v>2</v>
      </c>
      <c r="AS74" s="86">
        <v>10</v>
      </c>
      <c r="AT74" s="86">
        <v>6</v>
      </c>
      <c r="AU74" s="86">
        <v>1</v>
      </c>
      <c r="AV74" s="86">
        <v>10</v>
      </c>
      <c r="AW74" s="91">
        <v>27</v>
      </c>
      <c r="AY74" s="86">
        <v>2</v>
      </c>
      <c r="AZ74" s="86">
        <v>9</v>
      </c>
      <c r="BA74" s="86">
        <v>5</v>
      </c>
      <c r="BB74" s="86">
        <v>10</v>
      </c>
      <c r="BC74" s="86">
        <v>4</v>
      </c>
      <c r="BD74" s="91">
        <v>28</v>
      </c>
      <c r="BF74" s="86">
        <v>2</v>
      </c>
      <c r="BG74" s="86">
        <v>6</v>
      </c>
      <c r="BH74" s="86">
        <v>5.5</v>
      </c>
      <c r="BI74" s="86">
        <v>5</v>
      </c>
      <c r="BJ74" s="86">
        <v>2</v>
      </c>
      <c r="BK74" s="91">
        <f t="shared" ref="BK74:BK131" si="1">SUM(BG74:BJ74)</f>
        <v>18.5</v>
      </c>
    </row>
    <row r="75" spans="1:63">
      <c r="B75" s="86">
        <v>3</v>
      </c>
      <c r="C75" s="86">
        <v>10</v>
      </c>
      <c r="D75" s="86">
        <v>10</v>
      </c>
      <c r="E75" s="86">
        <v>7</v>
      </c>
      <c r="F75" s="86">
        <v>5</v>
      </c>
      <c r="G75" s="91">
        <v>32</v>
      </c>
      <c r="I75" s="86">
        <v>3</v>
      </c>
      <c r="J75" s="126">
        <v>10</v>
      </c>
      <c r="K75" s="126">
        <v>10</v>
      </c>
      <c r="L75" s="126">
        <v>4</v>
      </c>
      <c r="M75" s="126">
        <v>3</v>
      </c>
      <c r="N75" s="124">
        <v>27</v>
      </c>
      <c r="P75" s="86">
        <v>3</v>
      </c>
      <c r="Q75" s="129">
        <v>3</v>
      </c>
      <c r="R75" s="129">
        <v>3</v>
      </c>
      <c r="S75" s="129">
        <v>3</v>
      </c>
      <c r="T75" s="129">
        <v>4</v>
      </c>
      <c r="U75" s="128">
        <v>13</v>
      </c>
      <c r="W75" s="86">
        <v>3</v>
      </c>
      <c r="X75" s="86">
        <v>4</v>
      </c>
      <c r="Y75" s="86">
        <v>0</v>
      </c>
      <c r="Z75" s="86">
        <v>9</v>
      </c>
      <c r="AA75" s="86">
        <v>10</v>
      </c>
      <c r="AB75" s="91">
        <v>23</v>
      </c>
      <c r="AD75" s="86">
        <v>3</v>
      </c>
      <c r="AE75" s="86">
        <v>7</v>
      </c>
      <c r="AF75" s="86">
        <v>5</v>
      </c>
      <c r="AG75" s="86">
        <v>5</v>
      </c>
      <c r="AH75" s="86">
        <v>6</v>
      </c>
      <c r="AI75" s="91">
        <v>23</v>
      </c>
      <c r="AK75" s="86">
        <v>3</v>
      </c>
      <c r="AL75" s="86">
        <v>8</v>
      </c>
      <c r="AM75" s="86">
        <v>7</v>
      </c>
      <c r="AN75" s="86">
        <v>4</v>
      </c>
      <c r="AO75" s="86">
        <v>4</v>
      </c>
      <c r="AP75" s="91">
        <v>23</v>
      </c>
      <c r="AR75" s="86">
        <v>3</v>
      </c>
      <c r="AS75" s="86">
        <v>9</v>
      </c>
      <c r="AT75" s="86">
        <v>5</v>
      </c>
      <c r="AU75" s="86">
        <v>2</v>
      </c>
      <c r="AV75" s="86">
        <v>8.5</v>
      </c>
      <c r="AW75" s="91">
        <v>24.5</v>
      </c>
      <c r="AY75" s="86">
        <v>3</v>
      </c>
      <c r="AZ75" s="86">
        <v>6</v>
      </c>
      <c r="BA75" s="86">
        <v>8</v>
      </c>
      <c r="BB75" s="86">
        <v>2</v>
      </c>
      <c r="BC75" s="86">
        <v>9</v>
      </c>
      <c r="BD75" s="91">
        <v>27</v>
      </c>
      <c r="BF75" s="86">
        <v>3</v>
      </c>
      <c r="BG75" s="86">
        <v>8</v>
      </c>
      <c r="BH75" s="86">
        <v>5.5</v>
      </c>
      <c r="BI75" s="86">
        <v>0</v>
      </c>
      <c r="BJ75" s="86">
        <v>5</v>
      </c>
      <c r="BK75" s="91">
        <f t="shared" si="1"/>
        <v>18.5</v>
      </c>
    </row>
    <row r="76" spans="1:63">
      <c r="B76" s="86">
        <v>4</v>
      </c>
      <c r="C76" s="86">
        <v>10</v>
      </c>
      <c r="D76" s="86">
        <v>8</v>
      </c>
      <c r="E76" s="86">
        <v>4</v>
      </c>
      <c r="F76" s="86">
        <v>7.5</v>
      </c>
      <c r="G76" s="91">
        <v>29.5</v>
      </c>
      <c r="I76" s="86">
        <v>4</v>
      </c>
      <c r="J76" s="126">
        <v>10</v>
      </c>
      <c r="K76" s="126">
        <v>10</v>
      </c>
      <c r="L76" s="126">
        <v>0</v>
      </c>
      <c r="M76" s="126">
        <v>7</v>
      </c>
      <c r="N76" s="124">
        <v>27</v>
      </c>
      <c r="P76" s="86">
        <v>4</v>
      </c>
      <c r="Q76" s="130">
        <v>0</v>
      </c>
      <c r="R76" s="130">
        <v>7.5</v>
      </c>
      <c r="S76" s="130">
        <v>0</v>
      </c>
      <c r="T76" s="130">
        <v>5</v>
      </c>
      <c r="U76" s="128">
        <v>12.5</v>
      </c>
      <c r="W76" s="86">
        <v>4</v>
      </c>
      <c r="X76" s="86">
        <v>4</v>
      </c>
      <c r="Y76" s="86">
        <v>1</v>
      </c>
      <c r="Z76" s="86">
        <v>8.5</v>
      </c>
      <c r="AA76" s="86">
        <v>8</v>
      </c>
      <c r="AB76" s="91">
        <v>21.5</v>
      </c>
      <c r="AD76" s="86">
        <v>4</v>
      </c>
      <c r="AE76" s="86">
        <v>9.5</v>
      </c>
      <c r="AF76" s="86">
        <v>3</v>
      </c>
      <c r="AG76" s="86">
        <v>4</v>
      </c>
      <c r="AH76" s="86">
        <v>6</v>
      </c>
      <c r="AI76" s="91">
        <v>22.5</v>
      </c>
      <c r="AK76" s="86">
        <v>4</v>
      </c>
      <c r="AL76" s="86">
        <v>9</v>
      </c>
      <c r="AM76" s="86">
        <v>6</v>
      </c>
      <c r="AN76" s="86">
        <v>2</v>
      </c>
      <c r="AO76" s="86">
        <v>4</v>
      </c>
      <c r="AP76" s="91">
        <v>21</v>
      </c>
      <c r="AR76" s="86">
        <v>4</v>
      </c>
      <c r="AS76" s="86">
        <v>8</v>
      </c>
      <c r="AT76" s="86">
        <v>6</v>
      </c>
      <c r="AU76" s="86">
        <v>3</v>
      </c>
      <c r="AV76" s="86">
        <v>5</v>
      </c>
      <c r="AW76" s="91">
        <v>22</v>
      </c>
      <c r="AY76" s="86">
        <v>4</v>
      </c>
      <c r="AZ76" s="86">
        <v>10</v>
      </c>
      <c r="BA76" s="86">
        <v>9</v>
      </c>
      <c r="BB76" s="86">
        <v>6</v>
      </c>
      <c r="BC76" s="86">
        <v>1</v>
      </c>
      <c r="BD76" s="91">
        <v>26</v>
      </c>
      <c r="BF76" s="86">
        <v>4</v>
      </c>
      <c r="BG76" s="86">
        <v>6</v>
      </c>
      <c r="BH76" s="86">
        <v>6.5</v>
      </c>
      <c r="BI76" s="86">
        <v>2</v>
      </c>
      <c r="BJ76" s="86">
        <v>2</v>
      </c>
      <c r="BK76" s="91">
        <f t="shared" si="1"/>
        <v>16.5</v>
      </c>
    </row>
    <row r="77" spans="1:63">
      <c r="B77" s="86">
        <v>5</v>
      </c>
      <c r="C77" s="86">
        <v>9</v>
      </c>
      <c r="D77" s="86">
        <v>8</v>
      </c>
      <c r="E77" s="86">
        <v>3</v>
      </c>
      <c r="F77" s="86">
        <v>8</v>
      </c>
      <c r="G77" s="91">
        <v>28</v>
      </c>
      <c r="I77" s="86">
        <v>5</v>
      </c>
      <c r="J77" s="126">
        <v>8</v>
      </c>
      <c r="K77" s="126">
        <v>10</v>
      </c>
      <c r="L77" s="126">
        <v>0</v>
      </c>
      <c r="M77" s="126">
        <v>1</v>
      </c>
      <c r="N77" s="124">
        <v>19</v>
      </c>
      <c r="P77" s="86">
        <v>5</v>
      </c>
      <c r="Q77" s="129">
        <v>3</v>
      </c>
      <c r="R77" s="129">
        <v>2.5</v>
      </c>
      <c r="S77" s="129">
        <v>3</v>
      </c>
      <c r="T77" s="129">
        <v>0</v>
      </c>
      <c r="U77" s="128">
        <v>8.5</v>
      </c>
      <c r="W77" s="86">
        <v>5</v>
      </c>
      <c r="X77" s="86">
        <v>6</v>
      </c>
      <c r="Y77" s="86">
        <v>0</v>
      </c>
      <c r="Z77" s="86">
        <v>7</v>
      </c>
      <c r="AA77" s="86">
        <v>3</v>
      </c>
      <c r="AB77" s="91">
        <v>16</v>
      </c>
      <c r="AD77" s="86">
        <v>5</v>
      </c>
      <c r="AE77" s="86">
        <v>6</v>
      </c>
      <c r="AF77" s="86">
        <v>5</v>
      </c>
      <c r="AG77" s="86">
        <v>4</v>
      </c>
      <c r="AH77" s="86">
        <v>7</v>
      </c>
      <c r="AI77" s="91">
        <v>22</v>
      </c>
      <c r="AK77" s="86">
        <v>5</v>
      </c>
      <c r="AL77" s="86">
        <v>1</v>
      </c>
      <c r="AM77" s="86">
        <v>8</v>
      </c>
      <c r="AN77" s="86">
        <v>5</v>
      </c>
      <c r="AO77" s="86">
        <v>6</v>
      </c>
      <c r="AP77" s="91">
        <v>20</v>
      </c>
      <c r="AR77" s="86">
        <v>5</v>
      </c>
      <c r="AS77" s="86">
        <v>7</v>
      </c>
      <c r="AT77" s="86">
        <v>5</v>
      </c>
      <c r="AU77" s="86">
        <v>1</v>
      </c>
      <c r="AV77" s="86">
        <v>7</v>
      </c>
      <c r="AW77" s="91">
        <v>20</v>
      </c>
      <c r="AY77" s="86">
        <v>5</v>
      </c>
      <c r="AZ77" s="86">
        <v>7</v>
      </c>
      <c r="BA77" s="86">
        <v>8</v>
      </c>
      <c r="BB77" s="86">
        <v>10</v>
      </c>
      <c r="BC77" s="86">
        <v>1</v>
      </c>
      <c r="BD77" s="91">
        <v>26</v>
      </c>
      <c r="BF77" s="86">
        <v>5</v>
      </c>
      <c r="BG77" s="86">
        <v>6</v>
      </c>
      <c r="BH77" s="86">
        <v>5</v>
      </c>
      <c r="BI77" s="86">
        <v>0</v>
      </c>
      <c r="BJ77" s="86">
        <v>2</v>
      </c>
      <c r="BK77" s="91">
        <f t="shared" si="1"/>
        <v>13</v>
      </c>
    </row>
    <row r="78" spans="1:63">
      <c r="B78" s="86">
        <v>6</v>
      </c>
      <c r="C78" s="86">
        <v>10</v>
      </c>
      <c r="D78" s="86">
        <v>10</v>
      </c>
      <c r="E78" s="86">
        <v>2</v>
      </c>
      <c r="F78" s="86">
        <v>4</v>
      </c>
      <c r="G78" s="91">
        <v>26</v>
      </c>
      <c r="I78" s="86">
        <v>6</v>
      </c>
      <c r="J78" s="126">
        <v>4</v>
      </c>
      <c r="K78" s="126">
        <v>8</v>
      </c>
      <c r="L78" s="126">
        <v>0</v>
      </c>
      <c r="M78" s="126">
        <v>1</v>
      </c>
      <c r="N78" s="124">
        <v>13</v>
      </c>
      <c r="P78" s="86">
        <v>6</v>
      </c>
      <c r="Q78" s="129">
        <v>3</v>
      </c>
      <c r="R78" s="129">
        <v>3</v>
      </c>
      <c r="S78" s="129">
        <v>0</v>
      </c>
      <c r="T78" s="129">
        <v>1</v>
      </c>
      <c r="U78" s="128">
        <v>7</v>
      </c>
      <c r="W78" s="86">
        <v>6</v>
      </c>
      <c r="X78" s="86">
        <v>10</v>
      </c>
      <c r="Y78" s="86">
        <v>10</v>
      </c>
      <c r="Z78" s="86">
        <v>10</v>
      </c>
      <c r="AA78" s="86">
        <v>10</v>
      </c>
      <c r="AB78" s="91">
        <v>40</v>
      </c>
      <c r="AD78" s="86">
        <v>6</v>
      </c>
      <c r="AE78" s="86">
        <v>9</v>
      </c>
      <c r="AF78" s="86">
        <v>3</v>
      </c>
      <c r="AG78" s="86">
        <v>4</v>
      </c>
      <c r="AH78" s="86">
        <v>6</v>
      </c>
      <c r="AI78" s="91">
        <v>22</v>
      </c>
      <c r="AK78" s="86">
        <v>6</v>
      </c>
      <c r="AL78" s="86">
        <v>6</v>
      </c>
      <c r="AM78" s="86">
        <v>8</v>
      </c>
      <c r="AN78" s="86">
        <v>2</v>
      </c>
      <c r="AO78" s="86">
        <v>2</v>
      </c>
      <c r="AP78" s="91">
        <v>18</v>
      </c>
      <c r="AR78" s="86">
        <v>6</v>
      </c>
      <c r="AS78" s="86">
        <v>10</v>
      </c>
      <c r="AT78" s="86">
        <v>5</v>
      </c>
      <c r="AU78" s="86">
        <v>0</v>
      </c>
      <c r="AV78" s="86">
        <v>5</v>
      </c>
      <c r="AW78" s="91">
        <v>20</v>
      </c>
      <c r="AY78" s="86">
        <v>6</v>
      </c>
      <c r="AZ78" s="86">
        <v>6</v>
      </c>
      <c r="BA78" s="86">
        <v>10</v>
      </c>
      <c r="BB78" s="86">
        <v>9</v>
      </c>
      <c r="BC78" s="86">
        <v>1</v>
      </c>
      <c r="BD78" s="91">
        <v>26</v>
      </c>
      <c r="BF78" s="86">
        <v>6</v>
      </c>
      <c r="BG78" s="86">
        <v>5</v>
      </c>
      <c r="BH78" s="86">
        <v>2.5</v>
      </c>
      <c r="BI78" s="86">
        <v>0</v>
      </c>
      <c r="BJ78" s="86">
        <v>1</v>
      </c>
      <c r="BK78" s="91">
        <f t="shared" si="1"/>
        <v>8.5</v>
      </c>
    </row>
    <row r="79" spans="1:63">
      <c r="B79" s="86">
        <v>7</v>
      </c>
      <c r="C79" s="86">
        <v>3</v>
      </c>
      <c r="D79" s="86">
        <v>8</v>
      </c>
      <c r="E79" s="86">
        <v>7</v>
      </c>
      <c r="F79" s="86">
        <v>8</v>
      </c>
      <c r="G79" s="91">
        <v>26</v>
      </c>
      <c r="I79" s="86">
        <v>7</v>
      </c>
      <c r="J79" s="126">
        <v>5</v>
      </c>
      <c r="K79" s="126">
        <v>5</v>
      </c>
      <c r="L79" s="126">
        <v>2</v>
      </c>
      <c r="M79" s="126">
        <v>0</v>
      </c>
      <c r="N79" s="124">
        <v>12</v>
      </c>
      <c r="P79" s="86">
        <v>7</v>
      </c>
      <c r="Q79" s="130">
        <v>10</v>
      </c>
      <c r="R79" s="130">
        <v>9</v>
      </c>
      <c r="S79" s="130">
        <v>3</v>
      </c>
      <c r="T79" s="130">
        <v>5.5</v>
      </c>
      <c r="U79" s="128">
        <v>27.5</v>
      </c>
      <c r="W79" s="86">
        <v>7</v>
      </c>
      <c r="X79" s="86">
        <v>10</v>
      </c>
      <c r="Y79" s="86">
        <v>4</v>
      </c>
      <c r="Z79" s="86">
        <v>10</v>
      </c>
      <c r="AA79" s="86">
        <v>10</v>
      </c>
      <c r="AB79" s="91">
        <v>34</v>
      </c>
      <c r="AD79" s="86">
        <v>7</v>
      </c>
      <c r="AE79" s="86">
        <v>6</v>
      </c>
      <c r="AF79" s="86">
        <v>7</v>
      </c>
      <c r="AG79" s="86">
        <v>3</v>
      </c>
      <c r="AH79" s="86">
        <v>6</v>
      </c>
      <c r="AI79" s="91">
        <v>22</v>
      </c>
      <c r="AK79" s="86">
        <v>7</v>
      </c>
      <c r="AL79" s="86">
        <v>4</v>
      </c>
      <c r="AM79" s="86">
        <v>8</v>
      </c>
      <c r="AN79" s="86">
        <v>0</v>
      </c>
      <c r="AO79" s="86">
        <v>6</v>
      </c>
      <c r="AP79" s="91">
        <v>18</v>
      </c>
      <c r="AR79" s="86">
        <v>7</v>
      </c>
      <c r="AS79" s="86">
        <v>7</v>
      </c>
      <c r="AT79" s="86">
        <v>5</v>
      </c>
      <c r="AU79" s="86">
        <v>0</v>
      </c>
      <c r="AV79" s="86">
        <v>7</v>
      </c>
      <c r="AW79" s="91">
        <v>19</v>
      </c>
      <c r="AY79" s="86">
        <v>7</v>
      </c>
      <c r="AZ79" s="86">
        <v>9</v>
      </c>
      <c r="BA79" s="86">
        <v>6</v>
      </c>
      <c r="BB79" s="86">
        <v>4</v>
      </c>
      <c r="BC79" s="86">
        <v>4</v>
      </c>
      <c r="BD79" s="91">
        <v>23</v>
      </c>
      <c r="BF79" s="86">
        <v>7</v>
      </c>
      <c r="BG79" s="86">
        <v>6.5</v>
      </c>
      <c r="BH79" s="86">
        <v>1</v>
      </c>
      <c r="BI79" s="86">
        <v>0</v>
      </c>
      <c r="BJ79" s="86">
        <v>0</v>
      </c>
      <c r="BK79" s="91">
        <f t="shared" si="1"/>
        <v>7.5</v>
      </c>
    </row>
    <row r="80" spans="1:63">
      <c r="B80" s="86">
        <v>8</v>
      </c>
      <c r="C80" s="86">
        <v>7</v>
      </c>
      <c r="D80" s="86">
        <v>4</v>
      </c>
      <c r="E80" s="86">
        <v>4.5</v>
      </c>
      <c r="F80" s="86">
        <v>8</v>
      </c>
      <c r="G80" s="91">
        <v>23.5</v>
      </c>
      <c r="I80" s="86">
        <v>8</v>
      </c>
      <c r="J80" s="126">
        <v>7</v>
      </c>
      <c r="K80" s="126">
        <v>0</v>
      </c>
      <c r="L80" s="126">
        <v>0</v>
      </c>
      <c r="M80" s="126">
        <v>2</v>
      </c>
      <c r="N80" s="124">
        <v>9</v>
      </c>
      <c r="P80" s="86">
        <v>8</v>
      </c>
      <c r="Q80" s="130">
        <v>3</v>
      </c>
      <c r="R80" s="130">
        <v>6.5</v>
      </c>
      <c r="S80" s="130">
        <v>6</v>
      </c>
      <c r="T80" s="130">
        <v>8</v>
      </c>
      <c r="U80" s="128">
        <v>23.5</v>
      </c>
      <c r="W80" s="86">
        <v>8</v>
      </c>
      <c r="X80" s="86">
        <v>10</v>
      </c>
      <c r="Y80" s="86">
        <v>1</v>
      </c>
      <c r="Z80" s="86">
        <v>10</v>
      </c>
      <c r="AA80" s="86">
        <v>10</v>
      </c>
      <c r="AB80" s="91">
        <v>31</v>
      </c>
      <c r="AD80" s="86">
        <v>8</v>
      </c>
      <c r="AE80" s="86">
        <v>8</v>
      </c>
      <c r="AF80" s="86">
        <v>2</v>
      </c>
      <c r="AG80" s="86">
        <v>4</v>
      </c>
      <c r="AH80" s="86">
        <v>7</v>
      </c>
      <c r="AI80" s="91">
        <v>21</v>
      </c>
      <c r="AK80" s="86">
        <v>8</v>
      </c>
      <c r="AL80" s="86">
        <v>9</v>
      </c>
      <c r="AM80" s="86">
        <v>8</v>
      </c>
      <c r="AN80" s="86">
        <v>0</v>
      </c>
      <c r="AO80" s="86">
        <v>1</v>
      </c>
      <c r="AP80" s="91">
        <v>18</v>
      </c>
      <c r="AR80" s="86">
        <v>8</v>
      </c>
      <c r="AS80" s="86">
        <v>7</v>
      </c>
      <c r="AT80" s="86">
        <v>5</v>
      </c>
      <c r="AU80" s="86">
        <v>0</v>
      </c>
      <c r="AV80" s="86">
        <v>5</v>
      </c>
      <c r="AW80" s="91">
        <v>17</v>
      </c>
      <c r="AY80" s="86">
        <v>8</v>
      </c>
      <c r="AZ80" s="86">
        <v>6</v>
      </c>
      <c r="BA80" s="86">
        <v>6</v>
      </c>
      <c r="BB80" s="86">
        <v>4</v>
      </c>
      <c r="BC80" s="86">
        <v>1</v>
      </c>
      <c r="BD80" s="91">
        <v>17</v>
      </c>
      <c r="BF80" s="86">
        <v>8</v>
      </c>
      <c r="BG80" s="86">
        <v>2.5</v>
      </c>
      <c r="BH80" s="86">
        <v>4</v>
      </c>
      <c r="BI80" s="86">
        <v>0</v>
      </c>
      <c r="BJ80" s="86">
        <v>0</v>
      </c>
      <c r="BK80" s="91">
        <f t="shared" si="1"/>
        <v>6.5</v>
      </c>
    </row>
    <row r="81" spans="2:63">
      <c r="B81" s="86">
        <v>9</v>
      </c>
      <c r="C81" s="86">
        <v>8.5</v>
      </c>
      <c r="D81" s="86">
        <v>6</v>
      </c>
      <c r="E81" s="86">
        <v>2</v>
      </c>
      <c r="F81" s="86">
        <v>5</v>
      </c>
      <c r="G81" s="91">
        <v>21.5</v>
      </c>
      <c r="I81" s="86">
        <v>9</v>
      </c>
      <c r="J81" s="126">
        <v>9</v>
      </c>
      <c r="K81" s="126">
        <v>0</v>
      </c>
      <c r="L81" s="126">
        <v>0</v>
      </c>
      <c r="M81" s="126">
        <v>0</v>
      </c>
      <c r="N81" s="124">
        <v>9</v>
      </c>
      <c r="P81" s="86">
        <v>9</v>
      </c>
      <c r="Q81" s="130">
        <v>3</v>
      </c>
      <c r="R81" s="130">
        <v>7</v>
      </c>
      <c r="S81" s="130">
        <v>1.5</v>
      </c>
      <c r="T81" s="130">
        <v>6</v>
      </c>
      <c r="U81" s="128">
        <v>17.5</v>
      </c>
      <c r="W81" s="86">
        <v>9</v>
      </c>
      <c r="X81" s="86">
        <v>5</v>
      </c>
      <c r="Y81" s="86">
        <v>9.5</v>
      </c>
      <c r="Z81" s="86">
        <v>9</v>
      </c>
      <c r="AA81" s="86">
        <v>5</v>
      </c>
      <c r="AB81" s="91">
        <v>28.5</v>
      </c>
      <c r="AD81" s="86">
        <v>9</v>
      </c>
      <c r="AE81" s="86">
        <v>8</v>
      </c>
      <c r="AF81" s="86">
        <v>6</v>
      </c>
      <c r="AG81" s="86">
        <v>0</v>
      </c>
      <c r="AH81" s="86">
        <v>7</v>
      </c>
      <c r="AI81" s="91">
        <v>21</v>
      </c>
      <c r="AK81" s="86">
        <v>9</v>
      </c>
      <c r="AL81" s="86">
        <v>5</v>
      </c>
      <c r="AM81" s="86">
        <v>6.5</v>
      </c>
      <c r="AN81" s="86">
        <v>0</v>
      </c>
      <c r="AO81" s="86">
        <v>6</v>
      </c>
      <c r="AP81" s="91">
        <v>17.5</v>
      </c>
      <c r="AR81" s="86">
        <v>9</v>
      </c>
      <c r="AS81" s="86">
        <v>3</v>
      </c>
      <c r="AT81" s="86">
        <v>6</v>
      </c>
      <c r="AU81" s="86">
        <v>3</v>
      </c>
      <c r="AV81" s="86">
        <v>3</v>
      </c>
      <c r="AW81" s="91">
        <v>15</v>
      </c>
      <c r="AY81" s="86">
        <v>9</v>
      </c>
      <c r="AZ81" s="86">
        <v>5</v>
      </c>
      <c r="BA81" s="86">
        <v>1</v>
      </c>
      <c r="BB81" s="86">
        <v>0</v>
      </c>
      <c r="BC81" s="86">
        <v>4</v>
      </c>
      <c r="BD81" s="91">
        <v>10</v>
      </c>
      <c r="BF81" s="86">
        <v>9</v>
      </c>
      <c r="BG81" s="86">
        <v>3.5</v>
      </c>
      <c r="BH81" s="86">
        <v>1</v>
      </c>
      <c r="BI81" s="86">
        <v>0</v>
      </c>
      <c r="BJ81" s="86">
        <v>0</v>
      </c>
      <c r="BK81" s="91">
        <f t="shared" si="1"/>
        <v>4.5</v>
      </c>
    </row>
    <row r="82" spans="2:63">
      <c r="B82" s="86">
        <v>10</v>
      </c>
      <c r="C82" s="86">
        <v>7</v>
      </c>
      <c r="D82" s="86">
        <v>9</v>
      </c>
      <c r="E82" s="86">
        <v>0</v>
      </c>
      <c r="F82" s="86">
        <v>0</v>
      </c>
      <c r="G82" s="91">
        <v>16</v>
      </c>
      <c r="I82" s="86">
        <v>10</v>
      </c>
      <c r="J82" s="126">
        <v>4</v>
      </c>
      <c r="K82" s="126">
        <v>0</v>
      </c>
      <c r="L82" s="126">
        <v>3</v>
      </c>
      <c r="M82" s="126">
        <v>1</v>
      </c>
      <c r="N82" s="124">
        <v>8</v>
      </c>
      <c r="P82" s="86">
        <v>10</v>
      </c>
      <c r="Q82" s="130">
        <v>3</v>
      </c>
      <c r="R82" s="130">
        <v>5.5</v>
      </c>
      <c r="S82" s="130">
        <v>2.5</v>
      </c>
      <c r="T82" s="130">
        <v>6</v>
      </c>
      <c r="U82" s="128">
        <v>17</v>
      </c>
      <c r="W82" s="86">
        <v>10</v>
      </c>
      <c r="X82" s="86">
        <v>6</v>
      </c>
      <c r="Y82" s="86">
        <v>1</v>
      </c>
      <c r="Z82" s="86">
        <v>10</v>
      </c>
      <c r="AA82" s="86">
        <v>10</v>
      </c>
      <c r="AB82" s="91">
        <v>27</v>
      </c>
      <c r="AD82" s="86">
        <v>10</v>
      </c>
      <c r="AE82" s="86">
        <v>7</v>
      </c>
      <c r="AF82" s="86">
        <v>3</v>
      </c>
      <c r="AG82" s="86">
        <v>1</v>
      </c>
      <c r="AH82" s="86">
        <v>6</v>
      </c>
      <c r="AI82" s="91">
        <v>17</v>
      </c>
      <c r="AK82" s="86">
        <v>10</v>
      </c>
      <c r="AL82" s="86">
        <v>6</v>
      </c>
      <c r="AM82" s="86">
        <v>6</v>
      </c>
      <c r="AN82" s="86">
        <v>0.5</v>
      </c>
      <c r="AO82" s="86">
        <v>2</v>
      </c>
      <c r="AP82" s="91">
        <v>14.5</v>
      </c>
      <c r="AR82" s="86">
        <v>10</v>
      </c>
      <c r="AS82" s="86">
        <v>7</v>
      </c>
      <c r="AT82" s="86">
        <v>5</v>
      </c>
      <c r="AU82" s="86">
        <v>0</v>
      </c>
      <c r="AV82" s="86">
        <v>0</v>
      </c>
      <c r="AW82" s="91">
        <v>12</v>
      </c>
      <c r="AY82" s="86">
        <v>10</v>
      </c>
      <c r="AZ82" s="86">
        <v>3</v>
      </c>
      <c r="BA82" s="86">
        <v>3</v>
      </c>
      <c r="BB82" s="86">
        <v>4</v>
      </c>
      <c r="BC82" s="86">
        <v>0</v>
      </c>
      <c r="BD82" s="91">
        <v>10</v>
      </c>
      <c r="BF82" s="86">
        <v>10</v>
      </c>
      <c r="BG82" s="86">
        <v>7</v>
      </c>
      <c r="BH82" s="86">
        <v>7.5</v>
      </c>
      <c r="BI82" s="86">
        <v>2</v>
      </c>
      <c r="BJ82" s="86">
        <v>6</v>
      </c>
      <c r="BK82" s="91">
        <f t="shared" si="1"/>
        <v>22.5</v>
      </c>
    </row>
    <row r="83" spans="2:63">
      <c r="B83" s="86">
        <v>11</v>
      </c>
      <c r="C83" s="86">
        <v>10</v>
      </c>
      <c r="D83" s="86">
        <v>10</v>
      </c>
      <c r="E83" s="86">
        <v>7</v>
      </c>
      <c r="F83" s="86">
        <v>9.5</v>
      </c>
      <c r="G83" s="91">
        <v>36.5</v>
      </c>
      <c r="I83" s="86">
        <v>11</v>
      </c>
      <c r="J83" s="126">
        <v>7</v>
      </c>
      <c r="K83" s="126">
        <v>0</v>
      </c>
      <c r="L83" s="126">
        <v>0</v>
      </c>
      <c r="M83" s="126">
        <v>1</v>
      </c>
      <c r="N83" s="124">
        <v>8</v>
      </c>
      <c r="P83" s="86">
        <v>11</v>
      </c>
      <c r="Q83" s="130">
        <v>4</v>
      </c>
      <c r="R83" s="130">
        <v>9</v>
      </c>
      <c r="S83" s="130">
        <v>3</v>
      </c>
      <c r="T83" s="130">
        <v>3.5</v>
      </c>
      <c r="U83" s="128">
        <v>19.5</v>
      </c>
      <c r="W83" s="86">
        <v>11</v>
      </c>
      <c r="X83" s="86">
        <v>6</v>
      </c>
      <c r="Y83" s="86">
        <v>1</v>
      </c>
      <c r="Z83" s="86">
        <v>9</v>
      </c>
      <c r="AA83" s="86">
        <v>10</v>
      </c>
      <c r="AB83" s="91">
        <v>26</v>
      </c>
      <c r="AD83" s="86">
        <v>11</v>
      </c>
      <c r="AE83" s="86">
        <v>7</v>
      </c>
      <c r="AF83" s="86">
        <v>3</v>
      </c>
      <c r="AG83" s="86">
        <v>0</v>
      </c>
      <c r="AH83" s="86">
        <v>6</v>
      </c>
      <c r="AI83" s="91">
        <v>16</v>
      </c>
      <c r="AK83" s="86">
        <v>11</v>
      </c>
      <c r="AL83" s="86">
        <v>3</v>
      </c>
      <c r="AM83" s="86">
        <v>8</v>
      </c>
      <c r="AN83" s="86">
        <v>0</v>
      </c>
      <c r="AO83" s="86">
        <v>4</v>
      </c>
      <c r="AP83" s="91">
        <v>15</v>
      </c>
      <c r="AR83" s="86">
        <v>11</v>
      </c>
      <c r="AS83" s="86">
        <v>10</v>
      </c>
      <c r="AT83" s="86">
        <v>10</v>
      </c>
      <c r="AU83" s="86">
        <v>8</v>
      </c>
      <c r="AV83" s="86">
        <v>10</v>
      </c>
      <c r="AW83" s="91">
        <v>38</v>
      </c>
      <c r="AY83" s="86">
        <v>11</v>
      </c>
      <c r="AZ83" s="86">
        <v>2</v>
      </c>
      <c r="BA83" s="86">
        <v>5</v>
      </c>
      <c r="BB83" s="86">
        <v>1</v>
      </c>
      <c r="BC83" s="86">
        <v>1</v>
      </c>
      <c r="BD83" s="91">
        <v>9</v>
      </c>
      <c r="BF83" s="86">
        <v>11</v>
      </c>
      <c r="BG83" s="86">
        <v>6</v>
      </c>
      <c r="BH83" s="86">
        <v>9</v>
      </c>
      <c r="BI83" s="86">
        <v>3</v>
      </c>
      <c r="BJ83" s="86">
        <v>3</v>
      </c>
      <c r="BK83" s="91">
        <f t="shared" si="1"/>
        <v>21</v>
      </c>
    </row>
    <row r="84" spans="2:63">
      <c r="B84" s="86">
        <v>12</v>
      </c>
      <c r="C84" s="86">
        <v>10</v>
      </c>
      <c r="D84" s="86">
        <v>10</v>
      </c>
      <c r="E84" s="86">
        <v>7</v>
      </c>
      <c r="F84" s="86">
        <v>7</v>
      </c>
      <c r="G84" s="91">
        <v>34</v>
      </c>
      <c r="I84" s="86">
        <v>12</v>
      </c>
      <c r="J84" s="126">
        <v>8</v>
      </c>
      <c r="K84" s="126">
        <v>0</v>
      </c>
      <c r="L84" s="126">
        <v>0</v>
      </c>
      <c r="M84" s="126">
        <v>0</v>
      </c>
      <c r="N84" s="124">
        <v>8</v>
      </c>
      <c r="P84" s="86">
        <v>12</v>
      </c>
      <c r="Q84" s="130">
        <v>3</v>
      </c>
      <c r="R84" s="130">
        <v>6.5</v>
      </c>
      <c r="S84" s="130">
        <v>3.5</v>
      </c>
      <c r="T84" s="130">
        <v>3.5</v>
      </c>
      <c r="U84" s="128">
        <v>16.5</v>
      </c>
      <c r="W84" s="86">
        <v>12</v>
      </c>
      <c r="X84" s="86">
        <v>5</v>
      </c>
      <c r="Y84" s="86">
        <v>1</v>
      </c>
      <c r="Z84" s="86">
        <v>10</v>
      </c>
      <c r="AA84" s="86">
        <v>10</v>
      </c>
      <c r="AB84" s="91">
        <v>26</v>
      </c>
      <c r="AD84" s="86">
        <v>12</v>
      </c>
      <c r="AE84" s="86">
        <v>5.5</v>
      </c>
      <c r="AF84" s="86">
        <v>4</v>
      </c>
      <c r="AG84" s="86">
        <v>4</v>
      </c>
      <c r="AH84" s="86">
        <v>4</v>
      </c>
      <c r="AI84" s="91">
        <v>17.5</v>
      </c>
      <c r="AK84" s="86">
        <v>12</v>
      </c>
      <c r="AL84" s="86">
        <v>1</v>
      </c>
      <c r="AM84" s="86">
        <v>8</v>
      </c>
      <c r="AN84" s="86">
        <v>0</v>
      </c>
      <c r="AO84" s="86">
        <v>4</v>
      </c>
      <c r="AP84" s="91">
        <v>13</v>
      </c>
      <c r="AR84" s="86">
        <v>12</v>
      </c>
      <c r="AS84" s="86">
        <v>10</v>
      </c>
      <c r="AT84" s="86">
        <v>9</v>
      </c>
      <c r="AU84" s="86">
        <v>5</v>
      </c>
      <c r="AV84" s="86">
        <v>10</v>
      </c>
      <c r="AW84" s="91">
        <v>34</v>
      </c>
      <c r="AY84" s="86">
        <v>12</v>
      </c>
      <c r="AZ84" s="86">
        <v>2</v>
      </c>
      <c r="BA84" s="86">
        <v>1</v>
      </c>
      <c r="BB84" s="86">
        <v>1</v>
      </c>
      <c r="BC84" s="86">
        <v>3</v>
      </c>
      <c r="BD84" s="91">
        <v>7</v>
      </c>
      <c r="BF84" s="86">
        <v>12</v>
      </c>
      <c r="BG84" s="86">
        <v>8.5</v>
      </c>
      <c r="BH84" s="86">
        <v>7</v>
      </c>
      <c r="BI84" s="86">
        <v>2.5</v>
      </c>
      <c r="BJ84" s="86">
        <v>3</v>
      </c>
      <c r="BK84" s="91">
        <f t="shared" si="1"/>
        <v>21</v>
      </c>
    </row>
    <row r="85" spans="2:63">
      <c r="B85" s="86">
        <v>13</v>
      </c>
      <c r="C85" s="86">
        <v>10</v>
      </c>
      <c r="D85" s="86">
        <v>9.5</v>
      </c>
      <c r="E85" s="86">
        <v>5</v>
      </c>
      <c r="F85" s="86">
        <v>7.5</v>
      </c>
      <c r="G85" s="91">
        <v>32</v>
      </c>
      <c r="I85" s="86">
        <v>13</v>
      </c>
      <c r="J85" s="126">
        <v>4</v>
      </c>
      <c r="K85" s="126">
        <v>0</v>
      </c>
      <c r="L85" s="126">
        <v>0</v>
      </c>
      <c r="M85" s="126">
        <v>2</v>
      </c>
      <c r="N85" s="124">
        <v>6</v>
      </c>
      <c r="P85" s="86">
        <v>13</v>
      </c>
      <c r="Q85" s="130">
        <v>3</v>
      </c>
      <c r="R85" s="130">
        <v>9.5</v>
      </c>
      <c r="S85" s="130">
        <v>2.5</v>
      </c>
      <c r="T85" s="130">
        <v>0</v>
      </c>
      <c r="U85" s="128">
        <v>15</v>
      </c>
      <c r="W85" s="86">
        <v>13</v>
      </c>
      <c r="X85" s="86">
        <v>3</v>
      </c>
      <c r="Y85" s="86">
        <v>1</v>
      </c>
      <c r="Z85" s="86">
        <v>10</v>
      </c>
      <c r="AA85" s="86">
        <v>7</v>
      </c>
      <c r="AB85" s="91">
        <v>21</v>
      </c>
      <c r="AD85" s="86">
        <v>13</v>
      </c>
      <c r="AE85" s="86">
        <v>1</v>
      </c>
      <c r="AF85" s="86">
        <v>3</v>
      </c>
      <c r="AG85" s="86">
        <v>0</v>
      </c>
      <c r="AH85" s="86">
        <v>6.5</v>
      </c>
      <c r="AI85" s="91">
        <v>10.5</v>
      </c>
      <c r="AK85" s="86">
        <v>13</v>
      </c>
      <c r="AL85" s="86">
        <v>0</v>
      </c>
      <c r="AM85" s="86">
        <v>10</v>
      </c>
      <c r="AN85" s="86">
        <v>0</v>
      </c>
      <c r="AO85" s="86">
        <v>2.5</v>
      </c>
      <c r="AP85" s="91">
        <v>12.5</v>
      </c>
      <c r="AR85" s="86">
        <v>13</v>
      </c>
      <c r="AS85" s="86">
        <v>6.5</v>
      </c>
      <c r="AT85" s="86">
        <v>8</v>
      </c>
      <c r="AU85" s="86">
        <v>5</v>
      </c>
      <c r="AV85" s="86">
        <v>9.5</v>
      </c>
      <c r="AW85" s="91">
        <v>29</v>
      </c>
      <c r="AY85" s="86">
        <v>13</v>
      </c>
      <c r="AZ85" s="86">
        <v>0</v>
      </c>
      <c r="BA85" s="86">
        <v>5</v>
      </c>
      <c r="BB85" s="86">
        <v>0</v>
      </c>
      <c r="BC85" s="86">
        <v>1</v>
      </c>
      <c r="BD85" s="91">
        <v>6</v>
      </c>
      <c r="BF85" s="86">
        <v>13</v>
      </c>
      <c r="BG85" s="86">
        <v>6.5</v>
      </c>
      <c r="BH85" s="86">
        <v>10</v>
      </c>
      <c r="BI85" s="86">
        <v>2</v>
      </c>
      <c r="BJ85" s="86">
        <v>2</v>
      </c>
      <c r="BK85" s="91">
        <f t="shared" si="1"/>
        <v>20.5</v>
      </c>
    </row>
    <row r="86" spans="2:63">
      <c r="B86" s="86">
        <v>14</v>
      </c>
      <c r="C86" s="86">
        <v>10</v>
      </c>
      <c r="D86" s="86">
        <v>9</v>
      </c>
      <c r="E86" s="86">
        <v>2</v>
      </c>
      <c r="F86" s="86">
        <v>9</v>
      </c>
      <c r="G86" s="91">
        <v>30</v>
      </c>
      <c r="I86" s="86">
        <v>14</v>
      </c>
      <c r="J86" s="126">
        <v>2</v>
      </c>
      <c r="K86" s="126">
        <v>0</v>
      </c>
      <c r="L86" s="126">
        <v>0</v>
      </c>
      <c r="M86" s="126">
        <v>0</v>
      </c>
      <c r="N86" s="124">
        <v>2</v>
      </c>
      <c r="P86" s="86">
        <v>14</v>
      </c>
      <c r="Q86" s="130">
        <v>3</v>
      </c>
      <c r="R86" s="130">
        <v>7</v>
      </c>
      <c r="S86" s="130">
        <v>0</v>
      </c>
      <c r="T86" s="130">
        <v>3</v>
      </c>
      <c r="U86" s="128">
        <v>13</v>
      </c>
      <c r="W86" s="86">
        <v>14</v>
      </c>
      <c r="X86" s="86">
        <v>3</v>
      </c>
      <c r="Y86" s="86">
        <v>1</v>
      </c>
      <c r="Z86" s="86">
        <v>10</v>
      </c>
      <c r="AA86" s="86">
        <v>5</v>
      </c>
      <c r="AB86" s="91">
        <v>19</v>
      </c>
      <c r="AD86" s="86">
        <v>14</v>
      </c>
      <c r="AE86" s="86">
        <v>10</v>
      </c>
      <c r="AF86" s="86">
        <v>2</v>
      </c>
      <c r="AG86" s="86">
        <v>4</v>
      </c>
      <c r="AH86" s="86">
        <v>6</v>
      </c>
      <c r="AI86" s="91">
        <v>22</v>
      </c>
      <c r="AK86" s="86">
        <v>14</v>
      </c>
      <c r="AL86" s="86">
        <v>10</v>
      </c>
      <c r="AM86" s="86">
        <v>10</v>
      </c>
      <c r="AN86" s="86">
        <v>5</v>
      </c>
      <c r="AO86" s="86">
        <v>4</v>
      </c>
      <c r="AP86" s="91">
        <v>29</v>
      </c>
      <c r="AR86" s="86">
        <v>14</v>
      </c>
      <c r="AS86" s="86">
        <v>9</v>
      </c>
      <c r="AT86" s="86">
        <v>6</v>
      </c>
      <c r="AU86" s="86">
        <v>4</v>
      </c>
      <c r="AV86" s="86">
        <v>6</v>
      </c>
      <c r="AW86" s="91">
        <v>25</v>
      </c>
      <c r="AY86" s="86">
        <v>14</v>
      </c>
      <c r="AZ86" s="86">
        <v>0</v>
      </c>
      <c r="BA86" s="86">
        <v>4</v>
      </c>
      <c r="BB86" s="86">
        <v>0</v>
      </c>
      <c r="BC86" s="86">
        <v>0</v>
      </c>
      <c r="BD86" s="91">
        <v>4</v>
      </c>
      <c r="BF86" s="86">
        <v>14</v>
      </c>
      <c r="BG86" s="86">
        <v>4.5</v>
      </c>
      <c r="BH86" s="86">
        <v>6.5</v>
      </c>
      <c r="BI86" s="86">
        <v>5</v>
      </c>
      <c r="BJ86" s="86">
        <v>2</v>
      </c>
      <c r="BK86" s="91">
        <f t="shared" si="1"/>
        <v>18</v>
      </c>
    </row>
    <row r="87" spans="2:63">
      <c r="B87" s="86">
        <v>15</v>
      </c>
      <c r="C87" s="86">
        <v>8.5</v>
      </c>
      <c r="D87" s="86">
        <v>4</v>
      </c>
      <c r="E87" s="86">
        <v>2</v>
      </c>
      <c r="F87" s="86">
        <v>5</v>
      </c>
      <c r="G87" s="91">
        <v>19.5</v>
      </c>
      <c r="I87" s="86">
        <v>15</v>
      </c>
      <c r="J87" s="126">
        <v>1</v>
      </c>
      <c r="K87" s="126">
        <v>0</v>
      </c>
      <c r="L87" s="126">
        <v>0</v>
      </c>
      <c r="M87" s="126">
        <v>0</v>
      </c>
      <c r="N87" s="124">
        <v>1</v>
      </c>
      <c r="P87" s="86">
        <v>15</v>
      </c>
      <c r="Q87" s="130">
        <v>2</v>
      </c>
      <c r="R87" s="130">
        <v>2.5</v>
      </c>
      <c r="S87" s="130">
        <v>2.5</v>
      </c>
      <c r="T87" s="130">
        <v>5.5</v>
      </c>
      <c r="U87" s="128">
        <v>12.5</v>
      </c>
      <c r="W87" s="86">
        <v>15</v>
      </c>
      <c r="X87" s="86">
        <v>6</v>
      </c>
      <c r="Y87" s="86">
        <v>1</v>
      </c>
      <c r="Z87" s="86">
        <v>7</v>
      </c>
      <c r="AA87" s="86">
        <v>4</v>
      </c>
      <c r="AB87" s="91">
        <v>18</v>
      </c>
      <c r="AD87" s="86">
        <v>15</v>
      </c>
      <c r="AE87" s="86">
        <v>8</v>
      </c>
      <c r="AF87" s="86">
        <v>5</v>
      </c>
      <c r="AG87" s="86">
        <v>2</v>
      </c>
      <c r="AH87" s="86">
        <v>7</v>
      </c>
      <c r="AI87" s="91">
        <v>22</v>
      </c>
      <c r="AK87" s="86">
        <v>15</v>
      </c>
      <c r="AL87" s="86">
        <v>0</v>
      </c>
      <c r="AM87" s="86">
        <v>10</v>
      </c>
      <c r="AN87" s="86">
        <v>8.5</v>
      </c>
      <c r="AO87" s="86">
        <v>0</v>
      </c>
      <c r="AP87" s="91">
        <v>18.5</v>
      </c>
      <c r="AR87" s="86">
        <v>15</v>
      </c>
      <c r="AS87" s="86">
        <v>10</v>
      </c>
      <c r="AT87" s="86">
        <v>5</v>
      </c>
      <c r="AU87" s="86">
        <v>3</v>
      </c>
      <c r="AV87" s="86">
        <v>2</v>
      </c>
      <c r="AW87" s="91">
        <v>20</v>
      </c>
      <c r="AY87" s="86">
        <v>15</v>
      </c>
      <c r="AZ87" s="86">
        <v>10</v>
      </c>
      <c r="BA87" s="86">
        <v>10</v>
      </c>
      <c r="BB87" s="86">
        <v>10</v>
      </c>
      <c r="BC87" s="86">
        <v>10</v>
      </c>
      <c r="BD87" s="91">
        <v>40</v>
      </c>
      <c r="BF87" s="86">
        <v>15</v>
      </c>
      <c r="BG87" s="86">
        <v>3.5</v>
      </c>
      <c r="BH87" s="86">
        <v>8</v>
      </c>
      <c r="BI87" s="86">
        <v>0</v>
      </c>
      <c r="BJ87" s="86">
        <v>2</v>
      </c>
      <c r="BK87" s="91">
        <f t="shared" si="1"/>
        <v>13.5</v>
      </c>
    </row>
    <row r="88" spans="2:63">
      <c r="B88" s="86">
        <v>16</v>
      </c>
      <c r="C88" s="86">
        <v>10</v>
      </c>
      <c r="D88" s="86">
        <v>10</v>
      </c>
      <c r="E88" s="86">
        <v>10</v>
      </c>
      <c r="F88" s="86">
        <v>10</v>
      </c>
      <c r="G88" s="91">
        <v>40</v>
      </c>
      <c r="I88" s="86">
        <v>16</v>
      </c>
      <c r="J88" s="126">
        <v>10</v>
      </c>
      <c r="K88" s="126">
        <v>10</v>
      </c>
      <c r="L88" s="126">
        <v>5</v>
      </c>
      <c r="M88" s="126">
        <v>10</v>
      </c>
      <c r="N88" s="124">
        <v>35</v>
      </c>
      <c r="P88" s="86">
        <v>16</v>
      </c>
      <c r="Q88" s="130">
        <v>1</v>
      </c>
      <c r="R88" s="130">
        <v>2</v>
      </c>
      <c r="S88" s="130">
        <v>4</v>
      </c>
      <c r="T88" s="130">
        <v>2.5</v>
      </c>
      <c r="U88" s="128">
        <v>9.5</v>
      </c>
      <c r="W88" s="86">
        <v>16</v>
      </c>
      <c r="X88" s="86">
        <v>6</v>
      </c>
      <c r="Y88" s="86">
        <v>1</v>
      </c>
      <c r="Z88" s="86">
        <v>7</v>
      </c>
      <c r="AA88" s="86">
        <v>4</v>
      </c>
      <c r="AB88" s="91">
        <v>18</v>
      </c>
      <c r="AD88" s="86">
        <v>16</v>
      </c>
      <c r="AE88" s="86">
        <v>8</v>
      </c>
      <c r="AF88" s="86">
        <v>2.5</v>
      </c>
      <c r="AG88" s="86">
        <v>3.5</v>
      </c>
      <c r="AH88" s="86">
        <v>7</v>
      </c>
      <c r="AI88" s="91">
        <v>21</v>
      </c>
      <c r="AK88" s="86">
        <v>16</v>
      </c>
      <c r="AL88" s="86">
        <v>0</v>
      </c>
      <c r="AM88" s="86">
        <v>6</v>
      </c>
      <c r="AN88" s="86">
        <v>10</v>
      </c>
      <c r="AO88" s="86">
        <v>0</v>
      </c>
      <c r="AP88" s="91">
        <v>16</v>
      </c>
      <c r="AR88" s="86">
        <v>16</v>
      </c>
      <c r="AS88" s="86">
        <v>6</v>
      </c>
      <c r="AT88" s="86">
        <v>5</v>
      </c>
      <c r="AU88" s="86">
        <v>0</v>
      </c>
      <c r="AV88" s="86">
        <v>9</v>
      </c>
      <c r="AW88" s="91">
        <v>20</v>
      </c>
      <c r="AY88" s="86">
        <v>16</v>
      </c>
      <c r="AZ88" s="86">
        <v>9</v>
      </c>
      <c r="BA88" s="86">
        <v>10</v>
      </c>
      <c r="BB88" s="86">
        <v>10</v>
      </c>
      <c r="BC88" s="86">
        <v>6</v>
      </c>
      <c r="BD88" s="91">
        <v>35</v>
      </c>
      <c r="BF88" s="86">
        <v>16</v>
      </c>
      <c r="BG88" s="86">
        <v>6.5</v>
      </c>
      <c r="BH88" s="86">
        <v>4</v>
      </c>
      <c r="BI88" s="86">
        <v>0</v>
      </c>
      <c r="BJ88" s="86">
        <v>1</v>
      </c>
      <c r="BK88" s="91">
        <f t="shared" si="1"/>
        <v>11.5</v>
      </c>
    </row>
    <row r="89" spans="2:63">
      <c r="B89" s="86">
        <v>17</v>
      </c>
      <c r="C89" s="86">
        <v>10</v>
      </c>
      <c r="D89" s="86">
        <v>10</v>
      </c>
      <c r="E89" s="86">
        <v>6.5</v>
      </c>
      <c r="F89" s="86">
        <v>10</v>
      </c>
      <c r="G89" s="91">
        <v>36.5</v>
      </c>
      <c r="I89" s="86">
        <v>17</v>
      </c>
      <c r="J89" s="126">
        <v>10</v>
      </c>
      <c r="K89" s="126">
        <v>0</v>
      </c>
      <c r="L89" s="126">
        <v>6</v>
      </c>
      <c r="M89" s="126">
        <v>6</v>
      </c>
      <c r="N89" s="124">
        <v>22</v>
      </c>
      <c r="P89" s="86">
        <v>17</v>
      </c>
      <c r="Q89" s="130">
        <v>3</v>
      </c>
      <c r="R89" s="130">
        <v>3</v>
      </c>
      <c r="S89" s="130">
        <v>2</v>
      </c>
      <c r="T89" s="130">
        <v>1</v>
      </c>
      <c r="U89" s="128">
        <v>9</v>
      </c>
      <c r="W89" s="86">
        <v>17</v>
      </c>
      <c r="X89" s="86">
        <v>2</v>
      </c>
      <c r="Y89" s="86">
        <v>0.5</v>
      </c>
      <c r="Z89" s="86">
        <v>6</v>
      </c>
      <c r="AA89" s="86">
        <v>8</v>
      </c>
      <c r="AB89" s="91">
        <v>16.5</v>
      </c>
      <c r="AD89" s="86">
        <v>17</v>
      </c>
      <c r="AE89" s="86">
        <v>5</v>
      </c>
      <c r="AF89" s="86">
        <v>8</v>
      </c>
      <c r="AG89" s="86">
        <v>2</v>
      </c>
      <c r="AH89" s="86">
        <v>6</v>
      </c>
      <c r="AI89" s="91">
        <v>21</v>
      </c>
      <c r="AK89" s="86">
        <v>17</v>
      </c>
      <c r="AL89" s="86">
        <v>9</v>
      </c>
      <c r="AM89" s="86">
        <v>1</v>
      </c>
      <c r="AN89" s="86">
        <v>4</v>
      </c>
      <c r="AO89" s="86">
        <v>2</v>
      </c>
      <c r="AP89" s="91">
        <v>16</v>
      </c>
      <c r="AR89" s="86">
        <v>17</v>
      </c>
      <c r="AS89" s="86">
        <v>6.5</v>
      </c>
      <c r="AT89" s="86">
        <v>5</v>
      </c>
      <c r="AU89" s="86">
        <v>2</v>
      </c>
      <c r="AV89" s="86">
        <v>5</v>
      </c>
      <c r="AW89" s="91">
        <v>18.5</v>
      </c>
      <c r="AY89" s="86">
        <v>17</v>
      </c>
      <c r="AZ89" s="86">
        <v>7</v>
      </c>
      <c r="BA89" s="86">
        <v>7.5</v>
      </c>
      <c r="BB89" s="86">
        <v>9</v>
      </c>
      <c r="BC89" s="86">
        <v>10</v>
      </c>
      <c r="BD89" s="91">
        <v>33.5</v>
      </c>
      <c r="BF89" s="86">
        <v>17</v>
      </c>
      <c r="BG89" s="86">
        <v>2</v>
      </c>
      <c r="BH89" s="86">
        <v>4</v>
      </c>
      <c r="BI89" s="86">
        <v>3.5</v>
      </c>
      <c r="BJ89" s="86">
        <v>2</v>
      </c>
      <c r="BK89" s="91">
        <f t="shared" si="1"/>
        <v>11.5</v>
      </c>
    </row>
    <row r="90" spans="2:63">
      <c r="B90" s="86">
        <v>18</v>
      </c>
      <c r="C90" s="86">
        <v>10</v>
      </c>
      <c r="D90" s="86">
        <v>10</v>
      </c>
      <c r="E90" s="86">
        <v>5</v>
      </c>
      <c r="F90" s="86">
        <v>9</v>
      </c>
      <c r="G90" s="91">
        <v>34</v>
      </c>
      <c r="I90" s="86">
        <v>18</v>
      </c>
      <c r="J90" s="126">
        <v>10</v>
      </c>
      <c r="K90" s="126">
        <v>9</v>
      </c>
      <c r="L90" s="126">
        <v>0</v>
      </c>
      <c r="M90" s="126">
        <v>1</v>
      </c>
      <c r="N90" s="124">
        <v>20</v>
      </c>
      <c r="P90" s="86">
        <v>18</v>
      </c>
      <c r="Q90" s="130">
        <v>2</v>
      </c>
      <c r="R90" s="130">
        <v>3</v>
      </c>
      <c r="S90" s="130">
        <v>0</v>
      </c>
      <c r="T90" s="130">
        <v>2</v>
      </c>
      <c r="U90" s="128">
        <v>7</v>
      </c>
      <c r="W90" s="86">
        <v>18</v>
      </c>
      <c r="X90" s="86">
        <v>0</v>
      </c>
      <c r="Y90" s="86">
        <v>1</v>
      </c>
      <c r="Z90" s="86">
        <v>10</v>
      </c>
      <c r="AA90" s="86">
        <v>5</v>
      </c>
      <c r="AB90" s="91">
        <v>16</v>
      </c>
      <c r="AD90" s="86">
        <v>18</v>
      </c>
      <c r="AE90" s="86">
        <v>9</v>
      </c>
      <c r="AF90" s="86">
        <v>3</v>
      </c>
      <c r="AG90" s="86">
        <v>2</v>
      </c>
      <c r="AH90" s="86">
        <v>7</v>
      </c>
      <c r="AI90" s="91">
        <v>21</v>
      </c>
      <c r="AK90" s="86">
        <v>18</v>
      </c>
      <c r="AL90" s="86">
        <v>9</v>
      </c>
      <c r="AM90" s="86">
        <v>0</v>
      </c>
      <c r="AN90" s="86">
        <v>3</v>
      </c>
      <c r="AO90" s="86">
        <v>3</v>
      </c>
      <c r="AP90" s="91">
        <v>15</v>
      </c>
      <c r="AR90" s="86">
        <v>18</v>
      </c>
      <c r="AS90" s="86">
        <v>6</v>
      </c>
      <c r="AT90" s="86">
        <v>2</v>
      </c>
      <c r="AU90" s="86">
        <v>5</v>
      </c>
      <c r="AV90" s="86">
        <v>0</v>
      </c>
      <c r="AW90" s="91">
        <v>13</v>
      </c>
      <c r="AY90" s="86">
        <v>18</v>
      </c>
      <c r="AZ90" s="86">
        <v>8.5</v>
      </c>
      <c r="BA90" s="86">
        <v>6</v>
      </c>
      <c r="BB90" s="86">
        <v>6</v>
      </c>
      <c r="BC90" s="86">
        <v>4.5</v>
      </c>
      <c r="BD90" s="91">
        <v>25</v>
      </c>
      <c r="BF90" s="86">
        <v>18</v>
      </c>
      <c r="BG90" s="86">
        <v>5</v>
      </c>
      <c r="BH90" s="86">
        <v>4.5</v>
      </c>
      <c r="BI90" s="86">
        <v>0</v>
      </c>
      <c r="BJ90" s="86">
        <v>0</v>
      </c>
      <c r="BK90" s="91">
        <f t="shared" si="1"/>
        <v>9.5</v>
      </c>
    </row>
    <row r="91" spans="2:63">
      <c r="B91" s="86">
        <v>19</v>
      </c>
      <c r="C91" s="86">
        <v>9</v>
      </c>
      <c r="D91" s="86">
        <v>8</v>
      </c>
      <c r="E91" s="86">
        <v>7</v>
      </c>
      <c r="F91" s="86">
        <v>10</v>
      </c>
      <c r="G91" s="91">
        <v>34</v>
      </c>
      <c r="I91" s="86">
        <v>19</v>
      </c>
      <c r="J91" s="126">
        <v>2.5</v>
      </c>
      <c r="K91" s="126">
        <v>8</v>
      </c>
      <c r="L91" s="126">
        <v>0</v>
      </c>
      <c r="M91" s="126">
        <v>9</v>
      </c>
      <c r="N91" s="124">
        <v>19.5</v>
      </c>
      <c r="P91" s="86">
        <v>19</v>
      </c>
      <c r="Q91" s="130">
        <v>3</v>
      </c>
      <c r="R91" s="130">
        <v>1</v>
      </c>
      <c r="S91" s="130">
        <v>2</v>
      </c>
      <c r="T91" s="130">
        <v>0</v>
      </c>
      <c r="U91" s="128">
        <v>6</v>
      </c>
      <c r="W91" s="86">
        <v>19</v>
      </c>
      <c r="X91" s="86">
        <v>1</v>
      </c>
      <c r="Y91" s="86">
        <v>1</v>
      </c>
      <c r="Z91" s="86">
        <v>7</v>
      </c>
      <c r="AA91" s="86">
        <v>5</v>
      </c>
      <c r="AB91" s="91">
        <v>14</v>
      </c>
      <c r="AD91" s="86">
        <v>19</v>
      </c>
      <c r="AE91" s="86">
        <v>7</v>
      </c>
      <c r="AF91" s="86">
        <v>3.5</v>
      </c>
      <c r="AG91" s="86">
        <v>2</v>
      </c>
      <c r="AH91" s="86">
        <v>6</v>
      </c>
      <c r="AI91" s="91">
        <v>18.5</v>
      </c>
      <c r="AK91" s="86">
        <v>19</v>
      </c>
      <c r="AL91" s="86">
        <v>0</v>
      </c>
      <c r="AM91" s="86">
        <v>2</v>
      </c>
      <c r="AN91" s="86">
        <v>9.5</v>
      </c>
      <c r="AO91" s="86">
        <v>2</v>
      </c>
      <c r="AP91" s="91">
        <v>13.5</v>
      </c>
      <c r="AR91" s="86">
        <v>19</v>
      </c>
      <c r="AS91" s="86">
        <v>6</v>
      </c>
      <c r="AT91" s="86">
        <v>5</v>
      </c>
      <c r="AU91" s="86">
        <v>0</v>
      </c>
      <c r="AV91" s="86">
        <v>2</v>
      </c>
      <c r="AW91" s="91">
        <v>13</v>
      </c>
      <c r="AY91" s="86">
        <v>19</v>
      </c>
      <c r="AZ91" s="86">
        <v>9</v>
      </c>
      <c r="BA91" s="86">
        <v>7</v>
      </c>
      <c r="BB91" s="86">
        <v>8</v>
      </c>
      <c r="BC91" s="86">
        <v>1</v>
      </c>
      <c r="BD91" s="91">
        <v>25</v>
      </c>
      <c r="BF91" s="86">
        <v>19</v>
      </c>
      <c r="BG91" s="86">
        <v>3.5</v>
      </c>
      <c r="BH91" s="86">
        <v>4</v>
      </c>
      <c r="BI91" s="86">
        <v>0</v>
      </c>
      <c r="BJ91" s="86">
        <v>1.5</v>
      </c>
      <c r="BK91" s="91">
        <f t="shared" si="1"/>
        <v>9</v>
      </c>
    </row>
    <row r="92" spans="2:63">
      <c r="B92" s="86">
        <v>20</v>
      </c>
      <c r="C92" s="86">
        <v>10</v>
      </c>
      <c r="D92" s="86">
        <v>8</v>
      </c>
      <c r="E92" s="86">
        <v>6</v>
      </c>
      <c r="F92" s="86">
        <v>10</v>
      </c>
      <c r="G92" s="91">
        <v>34</v>
      </c>
      <c r="I92" s="86">
        <v>20</v>
      </c>
      <c r="J92" s="126">
        <v>8</v>
      </c>
      <c r="K92" s="126">
        <v>0</v>
      </c>
      <c r="L92" s="126">
        <v>0</v>
      </c>
      <c r="M92" s="126">
        <v>10</v>
      </c>
      <c r="N92" s="124">
        <v>18</v>
      </c>
      <c r="P92" s="86">
        <v>20</v>
      </c>
      <c r="Q92" s="130">
        <v>3</v>
      </c>
      <c r="R92" s="130">
        <v>3</v>
      </c>
      <c r="S92" s="130">
        <v>0</v>
      </c>
      <c r="T92" s="130">
        <v>0</v>
      </c>
      <c r="U92" s="128">
        <v>6</v>
      </c>
      <c r="W92" s="86">
        <v>20</v>
      </c>
      <c r="X92" s="86">
        <v>0</v>
      </c>
      <c r="Y92" s="86">
        <v>1</v>
      </c>
      <c r="Z92" s="86">
        <v>8</v>
      </c>
      <c r="AA92" s="86">
        <v>5</v>
      </c>
      <c r="AB92" s="91">
        <v>14</v>
      </c>
      <c r="AD92" s="86">
        <v>20</v>
      </c>
      <c r="AE92" s="86">
        <v>7.5</v>
      </c>
      <c r="AF92" s="86">
        <v>3.5</v>
      </c>
      <c r="AG92" s="86">
        <v>0</v>
      </c>
      <c r="AH92" s="86">
        <v>7</v>
      </c>
      <c r="AI92" s="91">
        <v>18</v>
      </c>
      <c r="AK92" s="86">
        <v>20</v>
      </c>
      <c r="AL92" s="86">
        <v>8</v>
      </c>
      <c r="AM92" s="86">
        <v>0</v>
      </c>
      <c r="AN92" s="86">
        <v>5</v>
      </c>
      <c r="AO92" s="86">
        <v>0</v>
      </c>
      <c r="AP92" s="91">
        <v>13</v>
      </c>
      <c r="AR92" s="86">
        <v>20</v>
      </c>
      <c r="AS92" s="86">
        <v>5.5</v>
      </c>
      <c r="AT92" s="86">
        <v>5</v>
      </c>
      <c r="AU92" s="86">
        <v>2</v>
      </c>
      <c r="AV92" s="86">
        <v>0</v>
      </c>
      <c r="AW92" s="91">
        <v>12.5</v>
      </c>
      <c r="AY92" s="86">
        <v>20</v>
      </c>
      <c r="AZ92" s="86">
        <v>9</v>
      </c>
      <c r="BA92" s="86">
        <v>8</v>
      </c>
      <c r="BB92" s="86">
        <v>0</v>
      </c>
      <c r="BC92" s="86">
        <v>7</v>
      </c>
      <c r="BD92" s="91">
        <v>24</v>
      </c>
      <c r="BF92" s="86">
        <v>20</v>
      </c>
      <c r="BG92" s="86">
        <v>2.5</v>
      </c>
      <c r="BH92" s="86">
        <v>5</v>
      </c>
      <c r="BI92" s="86">
        <v>0</v>
      </c>
      <c r="BJ92" s="86">
        <v>0</v>
      </c>
      <c r="BK92" s="91">
        <f t="shared" si="1"/>
        <v>7.5</v>
      </c>
    </row>
    <row r="93" spans="2:63">
      <c r="B93" s="86">
        <v>21</v>
      </c>
      <c r="C93" s="86">
        <v>10</v>
      </c>
      <c r="D93" s="86">
        <v>10</v>
      </c>
      <c r="E93" s="86">
        <v>9</v>
      </c>
      <c r="F93" s="86">
        <v>3</v>
      </c>
      <c r="G93" s="91">
        <v>32</v>
      </c>
      <c r="I93" s="86">
        <v>21</v>
      </c>
      <c r="J93" s="126">
        <v>9</v>
      </c>
      <c r="K93" s="126">
        <v>3</v>
      </c>
      <c r="L93" s="126">
        <v>1</v>
      </c>
      <c r="M93" s="126">
        <v>3</v>
      </c>
      <c r="N93" s="124">
        <v>16</v>
      </c>
      <c r="P93" s="86">
        <v>21</v>
      </c>
      <c r="Q93" s="130">
        <v>1</v>
      </c>
      <c r="R93" s="130">
        <v>2</v>
      </c>
      <c r="S93" s="130">
        <v>2</v>
      </c>
      <c r="T93" s="130">
        <v>0</v>
      </c>
      <c r="U93" s="128">
        <v>5</v>
      </c>
      <c r="W93" s="86">
        <v>21</v>
      </c>
      <c r="X93" s="86">
        <v>4</v>
      </c>
      <c r="Y93" s="86">
        <v>1</v>
      </c>
      <c r="Z93" s="86">
        <v>7</v>
      </c>
      <c r="AA93" s="86">
        <v>1</v>
      </c>
      <c r="AB93" s="91">
        <v>13</v>
      </c>
      <c r="AD93" s="86">
        <v>21</v>
      </c>
      <c r="AE93" s="86">
        <v>7</v>
      </c>
      <c r="AF93" s="86">
        <v>3</v>
      </c>
      <c r="AG93" s="86">
        <v>1</v>
      </c>
      <c r="AH93" s="86">
        <v>6</v>
      </c>
      <c r="AI93" s="91">
        <v>17</v>
      </c>
      <c r="AK93" s="86">
        <v>21</v>
      </c>
      <c r="AL93" s="86">
        <v>0</v>
      </c>
      <c r="AM93" s="86">
        <v>0</v>
      </c>
      <c r="AN93" s="86">
        <v>8</v>
      </c>
      <c r="AO93" s="86">
        <v>2.5</v>
      </c>
      <c r="AP93" s="91">
        <v>10.5</v>
      </c>
      <c r="AR93" s="86">
        <v>21</v>
      </c>
      <c r="AS93" s="86">
        <v>3</v>
      </c>
      <c r="AT93" s="86">
        <v>5</v>
      </c>
      <c r="AU93" s="86">
        <v>1</v>
      </c>
      <c r="AV93" s="86">
        <v>2</v>
      </c>
      <c r="AW93" s="91">
        <v>11</v>
      </c>
      <c r="AY93" s="86">
        <v>21</v>
      </c>
      <c r="AZ93" s="86">
        <v>5</v>
      </c>
      <c r="BA93" s="86">
        <v>8.5</v>
      </c>
      <c r="BB93" s="86">
        <v>0</v>
      </c>
      <c r="BC93" s="86">
        <v>10</v>
      </c>
      <c r="BD93" s="91">
        <v>23.5</v>
      </c>
      <c r="BF93" s="86">
        <v>21</v>
      </c>
      <c r="BG93" s="86">
        <v>4</v>
      </c>
      <c r="BH93" s="86">
        <v>0</v>
      </c>
      <c r="BI93" s="86">
        <v>0</v>
      </c>
      <c r="BJ93" s="86">
        <v>2</v>
      </c>
      <c r="BK93" s="91">
        <f t="shared" si="1"/>
        <v>6</v>
      </c>
    </row>
    <row r="94" spans="2:63">
      <c r="B94" s="86">
        <v>22</v>
      </c>
      <c r="C94" s="86">
        <v>8</v>
      </c>
      <c r="D94" s="86">
        <v>10</v>
      </c>
      <c r="E94" s="86">
        <v>5</v>
      </c>
      <c r="F94" s="86">
        <v>9</v>
      </c>
      <c r="G94" s="91">
        <v>32</v>
      </c>
      <c r="I94" s="86">
        <v>22</v>
      </c>
      <c r="J94" s="126">
        <v>4</v>
      </c>
      <c r="K94" s="126">
        <v>10</v>
      </c>
      <c r="L94" s="126">
        <v>0</v>
      </c>
      <c r="M94" s="126">
        <v>0</v>
      </c>
      <c r="N94" s="124">
        <v>14</v>
      </c>
      <c r="P94" s="86">
        <v>22</v>
      </c>
      <c r="Q94" s="130">
        <v>1</v>
      </c>
      <c r="R94" s="130">
        <v>0</v>
      </c>
      <c r="S94" s="130">
        <v>2.5</v>
      </c>
      <c r="T94" s="130">
        <v>0</v>
      </c>
      <c r="U94" s="128">
        <v>3.5</v>
      </c>
      <c r="W94" s="86">
        <v>22</v>
      </c>
      <c r="X94" s="86">
        <v>1</v>
      </c>
      <c r="Y94" s="86">
        <v>1</v>
      </c>
      <c r="Z94" s="86">
        <v>4.5</v>
      </c>
      <c r="AA94" s="86">
        <v>5</v>
      </c>
      <c r="AB94" s="91">
        <v>11.5</v>
      </c>
      <c r="AD94" s="86">
        <v>22</v>
      </c>
      <c r="AE94" s="86">
        <v>8.5</v>
      </c>
      <c r="AF94" s="86">
        <v>2</v>
      </c>
      <c r="AG94" s="86">
        <v>0</v>
      </c>
      <c r="AH94" s="86">
        <v>6</v>
      </c>
      <c r="AI94" s="91">
        <v>16.5</v>
      </c>
      <c r="AK94" s="86">
        <v>22</v>
      </c>
      <c r="AL94" s="86">
        <v>6</v>
      </c>
      <c r="AM94" s="86">
        <v>0</v>
      </c>
      <c r="AN94" s="86">
        <v>4</v>
      </c>
      <c r="AO94" s="86">
        <v>0</v>
      </c>
      <c r="AP94" s="91">
        <v>10</v>
      </c>
      <c r="AR94" s="86">
        <v>22</v>
      </c>
      <c r="AS94" s="86">
        <v>6</v>
      </c>
      <c r="AT94" s="86">
        <v>5</v>
      </c>
      <c r="AU94" s="86">
        <v>0</v>
      </c>
      <c r="AV94" s="86">
        <v>0</v>
      </c>
      <c r="AW94" s="91">
        <v>11</v>
      </c>
      <c r="AY94" s="86">
        <v>22</v>
      </c>
      <c r="AZ94" s="86">
        <v>5.5</v>
      </c>
      <c r="BA94" s="86">
        <v>7</v>
      </c>
      <c r="BB94" s="86">
        <v>9</v>
      </c>
      <c r="BC94" s="86">
        <v>1</v>
      </c>
      <c r="BD94" s="91">
        <v>22.5</v>
      </c>
      <c r="BF94" s="86">
        <v>22</v>
      </c>
      <c r="BG94" s="86">
        <v>3</v>
      </c>
      <c r="BH94" s="86">
        <v>1</v>
      </c>
      <c r="BI94" s="86">
        <v>0</v>
      </c>
      <c r="BJ94" s="86">
        <v>1.5</v>
      </c>
      <c r="BK94" s="91">
        <f t="shared" si="1"/>
        <v>5.5</v>
      </c>
    </row>
    <row r="95" spans="2:63">
      <c r="B95" s="86">
        <v>23</v>
      </c>
      <c r="C95" s="86">
        <v>10</v>
      </c>
      <c r="D95" s="86">
        <v>6</v>
      </c>
      <c r="E95" s="86">
        <v>4</v>
      </c>
      <c r="F95" s="86">
        <v>10</v>
      </c>
      <c r="G95" s="91">
        <v>30</v>
      </c>
      <c r="I95" s="86">
        <v>23</v>
      </c>
      <c r="J95" s="126">
        <v>10</v>
      </c>
      <c r="K95" s="126">
        <v>0</v>
      </c>
      <c r="L95" s="126">
        <v>2</v>
      </c>
      <c r="M95" s="126">
        <v>0</v>
      </c>
      <c r="N95" s="124">
        <v>12</v>
      </c>
      <c r="P95" s="86">
        <v>23</v>
      </c>
      <c r="Q95" s="130">
        <v>1</v>
      </c>
      <c r="R95" s="130">
        <v>2</v>
      </c>
      <c r="S95" s="130">
        <v>0</v>
      </c>
      <c r="T95" s="130">
        <v>0</v>
      </c>
      <c r="U95" s="128">
        <v>3</v>
      </c>
      <c r="W95" s="86">
        <v>23</v>
      </c>
      <c r="X95" s="86">
        <v>1</v>
      </c>
      <c r="Y95" s="86">
        <v>0</v>
      </c>
      <c r="Z95" s="86">
        <v>7</v>
      </c>
      <c r="AA95" s="86">
        <v>3</v>
      </c>
      <c r="AB95" s="91">
        <v>11</v>
      </c>
      <c r="AD95" s="86">
        <v>23</v>
      </c>
      <c r="AE95" s="86">
        <v>4</v>
      </c>
      <c r="AF95" s="86">
        <v>5</v>
      </c>
      <c r="AG95" s="86">
        <v>0</v>
      </c>
      <c r="AH95" s="86">
        <v>6</v>
      </c>
      <c r="AI95" s="91">
        <v>15</v>
      </c>
      <c r="AK95" s="86">
        <v>23</v>
      </c>
      <c r="AL95" s="86">
        <v>0</v>
      </c>
      <c r="AM95" s="86">
        <v>0</v>
      </c>
      <c r="AN95" s="86">
        <v>5.5</v>
      </c>
      <c r="AO95" s="86">
        <v>3</v>
      </c>
      <c r="AP95" s="91">
        <v>8.5</v>
      </c>
      <c r="AR95" s="86">
        <v>23</v>
      </c>
      <c r="AS95" s="86">
        <v>3</v>
      </c>
      <c r="AT95" s="86">
        <v>5</v>
      </c>
      <c r="AU95" s="86">
        <v>3</v>
      </c>
      <c r="AV95" s="86">
        <v>0</v>
      </c>
      <c r="AW95" s="91">
        <v>11</v>
      </c>
      <c r="AY95" s="86">
        <v>23</v>
      </c>
      <c r="AZ95" s="86">
        <v>8</v>
      </c>
      <c r="BA95" s="86">
        <v>8</v>
      </c>
      <c r="BB95" s="86">
        <v>5</v>
      </c>
      <c r="BC95" s="86">
        <v>1</v>
      </c>
      <c r="BD95" s="91">
        <v>22</v>
      </c>
      <c r="BF95" s="86">
        <v>23</v>
      </c>
      <c r="BG95" s="86">
        <v>5.5</v>
      </c>
      <c r="BH95" s="86">
        <v>0</v>
      </c>
      <c r="BI95" s="86">
        <v>0</v>
      </c>
      <c r="BJ95" s="86">
        <v>0</v>
      </c>
      <c r="BK95" s="91">
        <f t="shared" si="1"/>
        <v>5.5</v>
      </c>
    </row>
    <row r="96" spans="2:63">
      <c r="B96" s="86">
        <v>24</v>
      </c>
      <c r="C96" s="86">
        <v>6</v>
      </c>
      <c r="D96" s="86">
        <v>8</v>
      </c>
      <c r="E96" s="86">
        <v>5</v>
      </c>
      <c r="F96" s="86">
        <v>10</v>
      </c>
      <c r="G96" s="91">
        <v>29</v>
      </c>
      <c r="I96" s="86">
        <v>24</v>
      </c>
      <c r="J96" s="126">
        <v>7</v>
      </c>
      <c r="K96" s="126">
        <v>0</v>
      </c>
      <c r="L96" s="126">
        <v>1</v>
      </c>
      <c r="M96" s="126">
        <v>0</v>
      </c>
      <c r="N96" s="124">
        <v>8</v>
      </c>
      <c r="P96" s="86">
        <v>24</v>
      </c>
      <c r="Q96" s="130">
        <v>10</v>
      </c>
      <c r="R96" s="130">
        <v>9</v>
      </c>
      <c r="S96" s="130">
        <v>9</v>
      </c>
      <c r="T96" s="130">
        <v>10</v>
      </c>
      <c r="U96" s="131">
        <v>38</v>
      </c>
      <c r="W96" s="86">
        <v>24</v>
      </c>
      <c r="X96" s="86">
        <v>1</v>
      </c>
      <c r="Y96" s="86">
        <v>1</v>
      </c>
      <c r="Z96" s="86">
        <v>4</v>
      </c>
      <c r="AA96" s="86">
        <v>4</v>
      </c>
      <c r="AB96" s="91">
        <v>10</v>
      </c>
      <c r="AD96" s="86">
        <v>24</v>
      </c>
      <c r="AE96" s="86">
        <v>7.5</v>
      </c>
      <c r="AF96" s="86">
        <v>0</v>
      </c>
      <c r="AG96" s="86">
        <v>0</v>
      </c>
      <c r="AH96" s="86">
        <v>7</v>
      </c>
      <c r="AI96" s="91">
        <v>14.5</v>
      </c>
      <c r="AK96" s="86">
        <v>24</v>
      </c>
      <c r="AL96" s="86">
        <v>0</v>
      </c>
      <c r="AM96" s="86">
        <v>0</v>
      </c>
      <c r="AN96" s="86">
        <v>5</v>
      </c>
      <c r="AO96" s="86">
        <v>2</v>
      </c>
      <c r="AP96" s="91">
        <v>7</v>
      </c>
      <c r="AR96" s="86">
        <v>24</v>
      </c>
      <c r="AS96" s="86">
        <v>4.5</v>
      </c>
      <c r="AT96" s="86">
        <v>5</v>
      </c>
      <c r="AU96" s="86">
        <v>1</v>
      </c>
      <c r="AV96" s="86">
        <v>0</v>
      </c>
      <c r="AW96" s="91">
        <v>10.5</v>
      </c>
      <c r="AY96" s="86">
        <v>24</v>
      </c>
      <c r="AZ96" s="86">
        <v>6</v>
      </c>
      <c r="BA96" s="86">
        <v>6</v>
      </c>
      <c r="BB96" s="86">
        <v>8</v>
      </c>
      <c r="BC96" s="86">
        <v>1</v>
      </c>
      <c r="BD96" s="91">
        <v>21</v>
      </c>
      <c r="BF96" s="86">
        <v>24</v>
      </c>
      <c r="BG96" s="86">
        <v>2.5</v>
      </c>
      <c r="BH96" s="86">
        <v>0</v>
      </c>
      <c r="BI96" s="86">
        <v>0</v>
      </c>
      <c r="BJ96" s="86">
        <v>2</v>
      </c>
      <c r="BK96" s="91">
        <f t="shared" si="1"/>
        <v>4.5</v>
      </c>
    </row>
    <row r="97" spans="2:63">
      <c r="B97" s="86">
        <v>25</v>
      </c>
      <c r="C97" s="86">
        <v>10</v>
      </c>
      <c r="D97" s="86">
        <v>8.5</v>
      </c>
      <c r="E97" s="86">
        <v>1</v>
      </c>
      <c r="F97" s="86">
        <v>8</v>
      </c>
      <c r="G97" s="91">
        <v>27.5</v>
      </c>
      <c r="I97" s="86">
        <v>25</v>
      </c>
      <c r="J97" s="126">
        <v>5</v>
      </c>
      <c r="K97" s="126">
        <v>0</v>
      </c>
      <c r="L97" s="126">
        <v>0</v>
      </c>
      <c r="M97" s="126">
        <v>1</v>
      </c>
      <c r="N97" s="124">
        <v>6</v>
      </c>
      <c r="P97" s="86">
        <v>25</v>
      </c>
      <c r="Q97" s="130">
        <v>10</v>
      </c>
      <c r="R97" s="130">
        <v>9</v>
      </c>
      <c r="S97" s="130">
        <v>2</v>
      </c>
      <c r="T97" s="130">
        <v>8</v>
      </c>
      <c r="U97" s="131">
        <v>29</v>
      </c>
      <c r="W97" s="86">
        <v>25</v>
      </c>
      <c r="X97" s="86">
        <v>1</v>
      </c>
      <c r="Y97" s="86">
        <v>0</v>
      </c>
      <c r="Z97" s="86">
        <v>3.5</v>
      </c>
      <c r="AA97" s="86">
        <v>5</v>
      </c>
      <c r="AB97" s="91">
        <v>9.5</v>
      </c>
      <c r="AD97" s="86">
        <v>25</v>
      </c>
      <c r="AE97" s="86">
        <v>8</v>
      </c>
      <c r="AF97" s="86">
        <v>3.5</v>
      </c>
      <c r="AG97" s="86">
        <v>1.5</v>
      </c>
      <c r="AH97" s="86">
        <v>4</v>
      </c>
      <c r="AI97" s="91">
        <v>17</v>
      </c>
      <c r="AK97" s="86">
        <v>25</v>
      </c>
      <c r="AL97" s="86">
        <v>0</v>
      </c>
      <c r="AM97" s="86">
        <v>1</v>
      </c>
      <c r="AN97" s="86">
        <v>5</v>
      </c>
      <c r="AO97" s="86">
        <v>0</v>
      </c>
      <c r="AP97" s="91">
        <v>6</v>
      </c>
      <c r="AR97" s="86">
        <v>25</v>
      </c>
      <c r="AS97" s="86">
        <v>2.5</v>
      </c>
      <c r="AT97" s="86">
        <v>5</v>
      </c>
      <c r="AU97" s="86">
        <v>3</v>
      </c>
      <c r="AV97" s="86">
        <v>0</v>
      </c>
      <c r="AW97" s="91">
        <v>10.5</v>
      </c>
      <c r="AY97" s="86">
        <v>25</v>
      </c>
      <c r="AZ97" s="86">
        <v>8</v>
      </c>
      <c r="BA97" s="86">
        <v>6.5</v>
      </c>
      <c r="BB97" s="86">
        <v>0</v>
      </c>
      <c r="BC97" s="86">
        <v>6</v>
      </c>
      <c r="BD97" s="91">
        <v>20.5</v>
      </c>
      <c r="BF97" s="86">
        <v>25</v>
      </c>
      <c r="BG97" s="86">
        <v>3</v>
      </c>
      <c r="BH97" s="86">
        <v>1</v>
      </c>
      <c r="BI97" s="86">
        <v>0</v>
      </c>
      <c r="BJ97" s="86">
        <v>0</v>
      </c>
      <c r="BK97" s="91">
        <f t="shared" si="1"/>
        <v>4</v>
      </c>
    </row>
    <row r="98" spans="2:63">
      <c r="B98" s="86">
        <v>26</v>
      </c>
      <c r="C98" s="86">
        <v>10</v>
      </c>
      <c r="D98" s="86">
        <v>10</v>
      </c>
      <c r="E98" s="86">
        <v>0</v>
      </c>
      <c r="F98" s="86">
        <v>7</v>
      </c>
      <c r="G98" s="91">
        <v>27</v>
      </c>
      <c r="I98" s="86">
        <v>26</v>
      </c>
      <c r="J98" s="126">
        <v>4</v>
      </c>
      <c r="K98" s="126">
        <v>0</v>
      </c>
      <c r="L98" s="126">
        <v>1</v>
      </c>
      <c r="M98" s="126">
        <v>0</v>
      </c>
      <c r="N98" s="124">
        <v>5</v>
      </c>
      <c r="P98" s="86">
        <v>26</v>
      </c>
      <c r="Q98" s="130">
        <v>10</v>
      </c>
      <c r="R98" s="130">
        <v>7</v>
      </c>
      <c r="S98" s="130">
        <v>2</v>
      </c>
      <c r="T98" s="130">
        <v>8</v>
      </c>
      <c r="U98" s="131">
        <v>27</v>
      </c>
      <c r="W98" s="86">
        <v>26</v>
      </c>
      <c r="X98" s="86">
        <v>0</v>
      </c>
      <c r="Y98" s="86">
        <v>1</v>
      </c>
      <c r="Z98" s="86">
        <v>5</v>
      </c>
      <c r="AA98" s="86">
        <v>1</v>
      </c>
      <c r="AB98" s="91">
        <v>7</v>
      </c>
      <c r="AD98" s="86">
        <v>26</v>
      </c>
      <c r="AE98" s="86">
        <v>4.5</v>
      </c>
      <c r="AF98" s="86">
        <v>4.5</v>
      </c>
      <c r="AG98" s="86">
        <v>0</v>
      </c>
      <c r="AH98" s="86">
        <v>6</v>
      </c>
      <c r="AI98" s="91">
        <v>15</v>
      </c>
      <c r="AK98" s="86">
        <v>26</v>
      </c>
      <c r="AL98" s="86">
        <v>0</v>
      </c>
      <c r="AM98" s="86">
        <v>0</v>
      </c>
      <c r="AN98" s="86">
        <v>4.5</v>
      </c>
      <c r="AO98" s="86">
        <v>0</v>
      </c>
      <c r="AP98" s="91">
        <v>4.5</v>
      </c>
      <c r="AR98" s="86">
        <v>26</v>
      </c>
      <c r="AS98" s="86">
        <v>3.5</v>
      </c>
      <c r="AT98" s="86">
        <v>5</v>
      </c>
      <c r="AU98" s="86">
        <v>1</v>
      </c>
      <c r="AV98" s="86">
        <v>0</v>
      </c>
      <c r="AW98" s="91">
        <v>9.5</v>
      </c>
      <c r="AY98" s="86">
        <v>26</v>
      </c>
      <c r="AZ98" s="86">
        <v>8</v>
      </c>
      <c r="BA98" s="86">
        <v>6</v>
      </c>
      <c r="BB98" s="86">
        <v>5</v>
      </c>
      <c r="BC98" s="86">
        <v>0</v>
      </c>
      <c r="BD98" s="91">
        <v>19</v>
      </c>
      <c r="BF98" s="86">
        <v>26</v>
      </c>
      <c r="BG98" s="86">
        <v>2.5</v>
      </c>
      <c r="BH98" s="86">
        <v>0.5</v>
      </c>
      <c r="BI98" s="86">
        <v>0</v>
      </c>
      <c r="BJ98" s="86">
        <v>1</v>
      </c>
      <c r="BK98" s="91">
        <f t="shared" si="1"/>
        <v>4</v>
      </c>
    </row>
    <row r="99" spans="2:63">
      <c r="B99" s="86">
        <v>27</v>
      </c>
      <c r="C99" s="86">
        <v>8</v>
      </c>
      <c r="D99" s="86">
        <v>6</v>
      </c>
      <c r="E99" s="86">
        <v>1</v>
      </c>
      <c r="F99" s="86">
        <v>7</v>
      </c>
      <c r="G99" s="91">
        <v>22</v>
      </c>
      <c r="I99" s="86">
        <v>27</v>
      </c>
      <c r="J99" s="126">
        <v>4</v>
      </c>
      <c r="K99" s="126">
        <v>0</v>
      </c>
      <c r="L99" s="126">
        <v>0</v>
      </c>
      <c r="M99" s="126">
        <v>0</v>
      </c>
      <c r="N99" s="124">
        <v>4</v>
      </c>
      <c r="P99" s="86">
        <v>27</v>
      </c>
      <c r="Q99" s="130">
        <v>3</v>
      </c>
      <c r="R99" s="130">
        <v>8</v>
      </c>
      <c r="S99" s="130">
        <v>5</v>
      </c>
      <c r="T99" s="130">
        <v>7</v>
      </c>
      <c r="U99" s="131">
        <v>23</v>
      </c>
      <c r="W99" s="86">
        <v>27</v>
      </c>
      <c r="X99" s="86">
        <v>1</v>
      </c>
      <c r="Y99" s="86">
        <v>0.5</v>
      </c>
      <c r="Z99" s="86">
        <v>3</v>
      </c>
      <c r="AA99" s="86">
        <v>2</v>
      </c>
      <c r="AB99" s="91">
        <v>6.5</v>
      </c>
      <c r="AD99" s="86">
        <v>27</v>
      </c>
      <c r="AE99" s="86">
        <v>6.5</v>
      </c>
      <c r="AF99" s="86">
        <v>3.5</v>
      </c>
      <c r="AG99" s="86">
        <v>0.5</v>
      </c>
      <c r="AH99" s="86">
        <v>4</v>
      </c>
      <c r="AI99" s="91">
        <v>14.5</v>
      </c>
      <c r="AK99" s="86">
        <v>27</v>
      </c>
      <c r="AL99" s="86">
        <v>2</v>
      </c>
      <c r="AM99" s="86">
        <v>0</v>
      </c>
      <c r="AN99" s="86">
        <v>0</v>
      </c>
      <c r="AO99" s="86">
        <v>0</v>
      </c>
      <c r="AP99" s="91">
        <v>2</v>
      </c>
      <c r="AR99" s="86">
        <v>27</v>
      </c>
      <c r="AS99" s="86">
        <v>0.5</v>
      </c>
      <c r="AT99" s="86">
        <v>5</v>
      </c>
      <c r="AU99" s="86">
        <v>1</v>
      </c>
      <c r="AV99" s="86">
        <v>2</v>
      </c>
      <c r="AW99" s="91">
        <v>8.5</v>
      </c>
      <c r="AY99" s="86">
        <v>27</v>
      </c>
      <c r="AZ99" s="86">
        <v>8.5</v>
      </c>
      <c r="BA99" s="86">
        <v>6</v>
      </c>
      <c r="BB99" s="86">
        <v>0</v>
      </c>
      <c r="BC99" s="86">
        <v>4</v>
      </c>
      <c r="BD99" s="91">
        <v>18.5</v>
      </c>
      <c r="BF99" s="86">
        <v>27</v>
      </c>
      <c r="BG99" s="86">
        <v>0</v>
      </c>
      <c r="BH99" s="86">
        <v>4</v>
      </c>
      <c r="BI99" s="86">
        <v>0</v>
      </c>
      <c r="BJ99" s="86">
        <v>0</v>
      </c>
      <c r="BK99" s="91">
        <f t="shared" si="1"/>
        <v>4</v>
      </c>
    </row>
    <row r="100" spans="2:63">
      <c r="B100" s="86">
        <v>28</v>
      </c>
      <c r="C100" s="86">
        <v>10</v>
      </c>
      <c r="D100" s="86">
        <v>5</v>
      </c>
      <c r="E100" s="86">
        <v>2</v>
      </c>
      <c r="F100" s="86">
        <v>5</v>
      </c>
      <c r="G100" s="91">
        <v>22</v>
      </c>
      <c r="I100" s="86">
        <v>28</v>
      </c>
      <c r="J100" s="126">
        <v>4</v>
      </c>
      <c r="K100" s="126">
        <v>0</v>
      </c>
      <c r="L100" s="126">
        <v>0</v>
      </c>
      <c r="M100" s="126">
        <v>0</v>
      </c>
      <c r="N100" s="124">
        <v>4</v>
      </c>
      <c r="P100" s="86">
        <v>28</v>
      </c>
      <c r="Q100" s="130">
        <v>3</v>
      </c>
      <c r="R100" s="130">
        <v>8</v>
      </c>
      <c r="S100" s="130">
        <v>1</v>
      </c>
      <c r="T100" s="130">
        <v>9</v>
      </c>
      <c r="U100" s="131">
        <v>21</v>
      </c>
      <c r="W100" s="86">
        <v>28</v>
      </c>
      <c r="X100" s="86">
        <v>1</v>
      </c>
      <c r="Y100" s="86">
        <v>1</v>
      </c>
      <c r="Z100" s="86">
        <v>2</v>
      </c>
      <c r="AA100" s="86">
        <v>2</v>
      </c>
      <c r="AB100" s="91">
        <v>6</v>
      </c>
      <c r="AD100" s="86">
        <v>28</v>
      </c>
      <c r="AE100" s="86">
        <v>4.5</v>
      </c>
      <c r="AF100" s="86">
        <v>3</v>
      </c>
      <c r="AG100" s="86">
        <v>0</v>
      </c>
      <c r="AH100" s="86">
        <v>5</v>
      </c>
      <c r="AI100" s="91">
        <v>12.5</v>
      </c>
      <c r="AK100" s="86">
        <v>28</v>
      </c>
      <c r="AL100" s="86">
        <v>0</v>
      </c>
      <c r="AM100" s="86">
        <v>0</v>
      </c>
      <c r="AN100" s="86">
        <v>1</v>
      </c>
      <c r="AO100" s="86">
        <v>0</v>
      </c>
      <c r="AP100" s="91">
        <v>1</v>
      </c>
      <c r="AR100" s="86">
        <v>28</v>
      </c>
      <c r="AS100" s="86">
        <v>2.5</v>
      </c>
      <c r="AT100" s="86">
        <v>5</v>
      </c>
      <c r="AU100" s="86">
        <v>0</v>
      </c>
      <c r="AV100" s="86">
        <v>0.5</v>
      </c>
      <c r="AW100" s="91">
        <v>8</v>
      </c>
      <c r="AY100" s="86">
        <v>28</v>
      </c>
      <c r="AZ100" s="86">
        <v>6</v>
      </c>
      <c r="BA100" s="86">
        <v>6</v>
      </c>
      <c r="BB100" s="86">
        <v>0</v>
      </c>
      <c r="BC100" s="86">
        <v>4.5</v>
      </c>
      <c r="BD100" s="91">
        <v>16.5</v>
      </c>
      <c r="BF100" s="86">
        <v>28</v>
      </c>
      <c r="BG100" s="86">
        <v>0</v>
      </c>
      <c r="BH100" s="86">
        <v>3</v>
      </c>
      <c r="BI100" s="86">
        <v>0</v>
      </c>
      <c r="BJ100" s="86">
        <v>0</v>
      </c>
      <c r="BK100" s="91">
        <f t="shared" si="1"/>
        <v>3</v>
      </c>
    </row>
    <row r="101" spans="2:63">
      <c r="B101" s="86">
        <v>29</v>
      </c>
      <c r="C101" s="86">
        <v>6</v>
      </c>
      <c r="D101" s="86">
        <v>5</v>
      </c>
      <c r="E101" s="86">
        <v>5</v>
      </c>
      <c r="F101" s="86">
        <v>6</v>
      </c>
      <c r="G101" s="91">
        <v>22</v>
      </c>
      <c r="I101" s="86">
        <v>29</v>
      </c>
      <c r="J101" s="126">
        <v>3.5</v>
      </c>
      <c r="K101" s="126">
        <v>0</v>
      </c>
      <c r="L101" s="126">
        <v>0</v>
      </c>
      <c r="M101" s="126">
        <v>0</v>
      </c>
      <c r="N101" s="124">
        <v>3.5</v>
      </c>
      <c r="P101" s="86">
        <v>29</v>
      </c>
      <c r="Q101" s="130">
        <v>3</v>
      </c>
      <c r="R101" s="130">
        <v>8</v>
      </c>
      <c r="S101" s="130">
        <v>3</v>
      </c>
      <c r="T101" s="130">
        <v>4</v>
      </c>
      <c r="U101" s="131">
        <v>18</v>
      </c>
      <c r="W101" s="86">
        <v>29</v>
      </c>
      <c r="X101" s="86">
        <v>1</v>
      </c>
      <c r="Y101" s="86">
        <v>0</v>
      </c>
      <c r="Z101" s="86">
        <v>2</v>
      </c>
      <c r="AA101" s="86">
        <v>2</v>
      </c>
      <c r="AB101" s="91">
        <v>5</v>
      </c>
      <c r="AD101" s="86">
        <v>29</v>
      </c>
      <c r="AE101" s="86">
        <v>4</v>
      </c>
      <c r="AF101" s="86">
        <v>0</v>
      </c>
      <c r="AG101" s="86">
        <v>2</v>
      </c>
      <c r="AH101" s="86">
        <v>6</v>
      </c>
      <c r="AI101" s="91">
        <v>12</v>
      </c>
      <c r="AK101" s="86">
        <v>29</v>
      </c>
      <c r="AL101" s="86">
        <v>0</v>
      </c>
      <c r="AM101" s="86">
        <v>0</v>
      </c>
      <c r="AN101" s="86">
        <v>0</v>
      </c>
      <c r="AO101" s="86">
        <v>0</v>
      </c>
      <c r="AP101" s="91">
        <v>0</v>
      </c>
      <c r="AR101" s="86">
        <v>29</v>
      </c>
      <c r="AS101" s="86">
        <v>4</v>
      </c>
      <c r="AT101" s="86">
        <v>2</v>
      </c>
      <c r="AU101" s="86">
        <v>2</v>
      </c>
      <c r="AV101" s="86">
        <v>0</v>
      </c>
      <c r="AW101" s="91">
        <v>8</v>
      </c>
      <c r="AY101" s="86">
        <v>29</v>
      </c>
      <c r="AZ101" s="86">
        <v>8</v>
      </c>
      <c r="BA101" s="86">
        <v>7</v>
      </c>
      <c r="BB101" s="86">
        <v>0</v>
      </c>
      <c r="BC101" s="86">
        <v>1</v>
      </c>
      <c r="BD101" s="91">
        <v>16</v>
      </c>
      <c r="BF101" s="86">
        <v>29</v>
      </c>
      <c r="BG101" s="86">
        <v>0</v>
      </c>
      <c r="BH101" s="86">
        <v>1</v>
      </c>
      <c r="BI101" s="86">
        <v>0</v>
      </c>
      <c r="BJ101" s="86">
        <v>1.5</v>
      </c>
      <c r="BK101" s="91">
        <f t="shared" si="1"/>
        <v>2.5</v>
      </c>
    </row>
    <row r="102" spans="2:63">
      <c r="B102" s="86">
        <v>30</v>
      </c>
      <c r="C102" s="86">
        <v>6</v>
      </c>
      <c r="D102" s="86">
        <v>9</v>
      </c>
      <c r="E102" s="86">
        <v>0</v>
      </c>
      <c r="F102" s="86">
        <v>4</v>
      </c>
      <c r="G102" s="91">
        <v>19</v>
      </c>
      <c r="I102" s="86">
        <v>30</v>
      </c>
      <c r="J102" s="126">
        <v>2.5</v>
      </c>
      <c r="K102" s="126">
        <v>0</v>
      </c>
      <c r="L102" s="126">
        <v>0</v>
      </c>
      <c r="M102" s="126">
        <v>1</v>
      </c>
      <c r="N102" s="124">
        <v>3.5</v>
      </c>
      <c r="P102" s="86">
        <v>30</v>
      </c>
      <c r="Q102" s="130">
        <v>3</v>
      </c>
      <c r="R102" s="130">
        <v>3</v>
      </c>
      <c r="S102" s="130">
        <v>4</v>
      </c>
      <c r="T102" s="130">
        <v>6</v>
      </c>
      <c r="U102" s="131">
        <v>16</v>
      </c>
      <c r="W102" s="86">
        <v>30</v>
      </c>
      <c r="X102" s="86">
        <v>0</v>
      </c>
      <c r="Y102" s="86">
        <v>1</v>
      </c>
      <c r="Z102" s="86">
        <v>0</v>
      </c>
      <c r="AA102" s="86">
        <v>2</v>
      </c>
      <c r="AB102" s="91">
        <v>3</v>
      </c>
      <c r="AD102" s="86">
        <v>30</v>
      </c>
      <c r="AE102" s="86">
        <v>6</v>
      </c>
      <c r="AF102" s="86">
        <v>3.5</v>
      </c>
      <c r="AG102" s="86">
        <v>0</v>
      </c>
      <c r="AH102" s="86">
        <v>2</v>
      </c>
      <c r="AI102" s="91">
        <v>11.5</v>
      </c>
      <c r="AK102" s="86">
        <v>30</v>
      </c>
      <c r="AL102" s="86">
        <v>10</v>
      </c>
      <c r="AM102" s="86">
        <v>10</v>
      </c>
      <c r="AN102" s="86">
        <v>10</v>
      </c>
      <c r="AO102" s="86">
        <v>10</v>
      </c>
      <c r="AP102" s="91">
        <v>40</v>
      </c>
      <c r="AR102" s="86">
        <v>30</v>
      </c>
      <c r="AS102" s="86">
        <v>2</v>
      </c>
      <c r="AT102" s="86">
        <v>5</v>
      </c>
      <c r="AU102" s="86">
        <v>1</v>
      </c>
      <c r="AV102" s="86">
        <v>0</v>
      </c>
      <c r="AW102" s="91">
        <v>8</v>
      </c>
      <c r="AY102" s="86">
        <v>30</v>
      </c>
      <c r="AZ102" s="86">
        <v>5</v>
      </c>
      <c r="BA102" s="86">
        <v>6</v>
      </c>
      <c r="BB102" s="86">
        <v>0</v>
      </c>
      <c r="BC102" s="86">
        <v>5</v>
      </c>
      <c r="BD102" s="91">
        <v>16</v>
      </c>
      <c r="BF102" s="86">
        <v>30</v>
      </c>
      <c r="BG102" s="86">
        <v>0</v>
      </c>
      <c r="BH102" s="86">
        <v>2</v>
      </c>
      <c r="BI102" s="86">
        <v>0</v>
      </c>
      <c r="BJ102" s="86">
        <v>0</v>
      </c>
      <c r="BK102" s="91">
        <f t="shared" si="1"/>
        <v>2</v>
      </c>
    </row>
    <row r="103" spans="2:63">
      <c r="B103" s="86">
        <v>31</v>
      </c>
      <c r="C103" s="86">
        <v>10</v>
      </c>
      <c r="D103" s="86">
        <v>1</v>
      </c>
      <c r="E103" s="86">
        <v>1</v>
      </c>
      <c r="F103" s="86">
        <v>7</v>
      </c>
      <c r="G103" s="91">
        <v>19</v>
      </c>
      <c r="I103" s="86">
        <v>31</v>
      </c>
      <c r="J103" s="126">
        <v>2</v>
      </c>
      <c r="K103" s="126">
        <v>0</v>
      </c>
      <c r="L103" s="126">
        <v>0</v>
      </c>
      <c r="M103" s="126">
        <v>0</v>
      </c>
      <c r="N103" s="124">
        <v>2</v>
      </c>
      <c r="P103" s="86">
        <v>31</v>
      </c>
      <c r="Q103" s="130">
        <v>4</v>
      </c>
      <c r="R103" s="130">
        <v>5</v>
      </c>
      <c r="S103" s="130">
        <v>1</v>
      </c>
      <c r="T103" s="130">
        <v>4</v>
      </c>
      <c r="U103" s="131">
        <v>14</v>
      </c>
      <c r="W103" s="86">
        <v>31</v>
      </c>
      <c r="X103" s="86">
        <v>1</v>
      </c>
      <c r="Y103" s="86">
        <v>1</v>
      </c>
      <c r="Z103" s="86">
        <v>1</v>
      </c>
      <c r="AA103" s="86">
        <v>0</v>
      </c>
      <c r="AB103" s="91">
        <v>3</v>
      </c>
      <c r="AD103" s="86">
        <v>31</v>
      </c>
      <c r="AE103" s="86">
        <v>6.5</v>
      </c>
      <c r="AF103" s="86">
        <v>3</v>
      </c>
      <c r="AG103" s="86">
        <v>0</v>
      </c>
      <c r="AH103" s="86">
        <v>0</v>
      </c>
      <c r="AI103" s="91">
        <v>9.5</v>
      </c>
      <c r="AK103" s="86">
        <v>31</v>
      </c>
      <c r="AL103" s="86">
        <v>9.5</v>
      </c>
      <c r="AM103" s="86">
        <v>10</v>
      </c>
      <c r="AN103" s="86">
        <v>9</v>
      </c>
      <c r="AO103" s="86">
        <v>10</v>
      </c>
      <c r="AP103" s="91">
        <v>38.5</v>
      </c>
      <c r="AR103" s="86">
        <v>31</v>
      </c>
      <c r="AS103" s="86">
        <v>0</v>
      </c>
      <c r="AT103" s="86">
        <v>1</v>
      </c>
      <c r="AU103" s="86">
        <v>0</v>
      </c>
      <c r="AV103" s="86">
        <v>0</v>
      </c>
      <c r="AW103" s="91">
        <v>1</v>
      </c>
      <c r="AY103" s="86">
        <v>31</v>
      </c>
      <c r="AZ103" s="86">
        <v>8</v>
      </c>
      <c r="BA103" s="86">
        <v>3.5</v>
      </c>
      <c r="BB103" s="86">
        <v>0</v>
      </c>
      <c r="BC103" s="86">
        <v>1</v>
      </c>
      <c r="BD103" s="91">
        <v>12.5</v>
      </c>
      <c r="BF103" s="86">
        <v>31</v>
      </c>
      <c r="BG103" s="86">
        <v>1</v>
      </c>
      <c r="BH103" s="86">
        <v>0</v>
      </c>
      <c r="BI103" s="86">
        <v>0</v>
      </c>
      <c r="BJ103" s="86">
        <v>0</v>
      </c>
      <c r="BK103" s="91">
        <f t="shared" si="1"/>
        <v>1</v>
      </c>
    </row>
    <row r="104" spans="2:63">
      <c r="B104" s="86">
        <v>32</v>
      </c>
      <c r="C104" s="86">
        <v>4</v>
      </c>
      <c r="D104" s="86">
        <v>6.5</v>
      </c>
      <c r="E104" s="86">
        <v>0</v>
      </c>
      <c r="F104" s="86">
        <v>8</v>
      </c>
      <c r="G104" s="91">
        <v>18.5</v>
      </c>
      <c r="I104" s="86">
        <v>32</v>
      </c>
      <c r="J104" s="126">
        <v>1</v>
      </c>
      <c r="K104" s="126">
        <v>0</v>
      </c>
      <c r="L104" s="126">
        <v>0</v>
      </c>
      <c r="M104" s="126">
        <v>0</v>
      </c>
      <c r="N104" s="124">
        <v>1</v>
      </c>
      <c r="P104" s="86">
        <v>32</v>
      </c>
      <c r="Q104" s="130">
        <v>7</v>
      </c>
      <c r="R104" s="130">
        <v>2</v>
      </c>
      <c r="S104" s="130">
        <v>0</v>
      </c>
      <c r="T104" s="130">
        <v>2</v>
      </c>
      <c r="U104" s="131">
        <v>11</v>
      </c>
      <c r="W104" s="86">
        <v>32</v>
      </c>
      <c r="X104" s="86">
        <v>9</v>
      </c>
      <c r="Y104" s="86">
        <v>0.5</v>
      </c>
      <c r="Z104" s="86">
        <v>4</v>
      </c>
      <c r="AA104" s="86">
        <v>10</v>
      </c>
      <c r="AB104" s="91">
        <v>23.5</v>
      </c>
      <c r="AD104" s="86">
        <v>32</v>
      </c>
      <c r="AE104" s="86">
        <v>7</v>
      </c>
      <c r="AF104" s="86">
        <v>0</v>
      </c>
      <c r="AG104" s="86">
        <v>0</v>
      </c>
      <c r="AH104" s="86">
        <v>2</v>
      </c>
      <c r="AI104" s="91">
        <v>9</v>
      </c>
      <c r="AK104" s="86">
        <v>32</v>
      </c>
      <c r="AL104" s="86">
        <v>9</v>
      </c>
      <c r="AM104" s="86">
        <v>10</v>
      </c>
      <c r="AN104" s="86">
        <v>2</v>
      </c>
      <c r="AO104" s="86">
        <v>6</v>
      </c>
      <c r="AP104" s="91">
        <v>27</v>
      </c>
      <c r="AR104" s="86">
        <v>32</v>
      </c>
      <c r="AS104" s="86">
        <v>1</v>
      </c>
      <c r="AT104" s="86">
        <v>0</v>
      </c>
      <c r="AU104" s="86">
        <v>0</v>
      </c>
      <c r="AV104" s="86">
        <v>0</v>
      </c>
      <c r="AW104" s="91">
        <v>1</v>
      </c>
      <c r="AY104" s="86">
        <v>32</v>
      </c>
      <c r="AZ104" s="86">
        <v>3</v>
      </c>
      <c r="BA104" s="86">
        <v>6</v>
      </c>
      <c r="BB104" s="86">
        <v>0</v>
      </c>
      <c r="BC104" s="86">
        <v>1</v>
      </c>
      <c r="BD104" s="91">
        <v>10</v>
      </c>
      <c r="BF104" s="86">
        <v>32</v>
      </c>
      <c r="BG104" s="86">
        <v>0</v>
      </c>
      <c r="BH104" s="86">
        <v>0</v>
      </c>
      <c r="BI104" s="86">
        <v>0</v>
      </c>
      <c r="BJ104" s="86">
        <v>0</v>
      </c>
      <c r="BK104" s="91">
        <f t="shared" si="1"/>
        <v>0</v>
      </c>
    </row>
    <row r="105" spans="2:63">
      <c r="B105" s="86">
        <v>33</v>
      </c>
      <c r="C105" s="86">
        <v>2</v>
      </c>
      <c r="D105" s="86">
        <v>2</v>
      </c>
      <c r="E105" s="86">
        <v>1</v>
      </c>
      <c r="F105" s="86">
        <v>10</v>
      </c>
      <c r="G105" s="91">
        <v>15</v>
      </c>
      <c r="I105" s="86">
        <v>33</v>
      </c>
      <c r="J105" s="126">
        <v>10</v>
      </c>
      <c r="K105" s="126">
        <v>10</v>
      </c>
      <c r="L105" s="126">
        <v>3</v>
      </c>
      <c r="M105" s="126">
        <v>8</v>
      </c>
      <c r="N105" s="125">
        <v>31</v>
      </c>
      <c r="P105" s="86">
        <v>33</v>
      </c>
      <c r="Q105" s="130">
        <v>2</v>
      </c>
      <c r="R105" s="130">
        <v>3</v>
      </c>
      <c r="S105" s="130">
        <v>4</v>
      </c>
      <c r="T105" s="130">
        <v>0</v>
      </c>
      <c r="U105" s="131">
        <v>9</v>
      </c>
      <c r="W105" s="86">
        <v>33</v>
      </c>
      <c r="X105" s="86">
        <v>0</v>
      </c>
      <c r="Y105" s="86">
        <v>1</v>
      </c>
      <c r="Z105" s="86">
        <v>10</v>
      </c>
      <c r="AA105" s="86">
        <v>10</v>
      </c>
      <c r="AB105" s="91">
        <v>21</v>
      </c>
      <c r="AD105" s="86">
        <v>33</v>
      </c>
      <c r="AE105" s="86">
        <v>3.5</v>
      </c>
      <c r="AF105" s="86">
        <v>3.5</v>
      </c>
      <c r="AG105" s="86">
        <v>0</v>
      </c>
      <c r="AH105" s="86">
        <v>1</v>
      </c>
      <c r="AI105" s="91">
        <v>8</v>
      </c>
      <c r="AK105" s="86">
        <v>33</v>
      </c>
      <c r="AL105" s="86">
        <v>7</v>
      </c>
      <c r="AM105" s="86">
        <v>5</v>
      </c>
      <c r="AN105" s="86">
        <v>10</v>
      </c>
      <c r="AO105" s="86">
        <v>4</v>
      </c>
      <c r="AP105" s="91">
        <v>26</v>
      </c>
      <c r="AR105" s="86">
        <v>33</v>
      </c>
      <c r="AS105" s="86">
        <v>10</v>
      </c>
      <c r="AT105" s="86">
        <v>10</v>
      </c>
      <c r="AU105" s="86">
        <v>6.5</v>
      </c>
      <c r="AV105" s="86">
        <v>9</v>
      </c>
      <c r="AW105" s="91">
        <v>35.5</v>
      </c>
      <c r="AY105" s="86">
        <v>33</v>
      </c>
      <c r="AZ105" s="86">
        <v>6.5</v>
      </c>
      <c r="BA105" s="86">
        <v>3</v>
      </c>
      <c r="BB105" s="86">
        <v>0</v>
      </c>
      <c r="BC105" s="86">
        <v>0</v>
      </c>
      <c r="BD105" s="91">
        <v>9.5</v>
      </c>
      <c r="BF105" s="86">
        <v>33</v>
      </c>
      <c r="BG105" s="86">
        <v>5.5</v>
      </c>
      <c r="BH105" s="86">
        <v>10</v>
      </c>
      <c r="BI105" s="86">
        <v>9</v>
      </c>
      <c r="BJ105" s="86">
        <v>9</v>
      </c>
      <c r="BK105" s="91">
        <f t="shared" si="1"/>
        <v>33.5</v>
      </c>
    </row>
    <row r="106" spans="2:63">
      <c r="B106" s="86">
        <v>34</v>
      </c>
      <c r="C106" s="86">
        <v>0</v>
      </c>
      <c r="D106" s="86">
        <v>0</v>
      </c>
      <c r="E106" s="86">
        <v>1</v>
      </c>
      <c r="F106" s="86">
        <v>9</v>
      </c>
      <c r="G106" s="91">
        <v>10</v>
      </c>
      <c r="I106" s="86">
        <v>34</v>
      </c>
      <c r="J106" s="126">
        <v>9</v>
      </c>
      <c r="K106" s="126">
        <v>10</v>
      </c>
      <c r="L106" s="126">
        <v>0</v>
      </c>
      <c r="M106" s="126">
        <v>6</v>
      </c>
      <c r="N106" s="125">
        <v>25</v>
      </c>
      <c r="P106" s="86">
        <v>34</v>
      </c>
      <c r="Q106" s="130">
        <v>1.5</v>
      </c>
      <c r="R106" s="130">
        <v>1</v>
      </c>
      <c r="S106" s="130">
        <v>4</v>
      </c>
      <c r="T106" s="130">
        <v>0</v>
      </c>
      <c r="U106" s="131">
        <v>6.5</v>
      </c>
      <c r="W106" s="86">
        <v>34</v>
      </c>
      <c r="X106" s="86">
        <v>5</v>
      </c>
      <c r="Y106" s="86">
        <v>1</v>
      </c>
      <c r="Z106" s="86">
        <v>9.5</v>
      </c>
      <c r="AA106" s="86">
        <v>5</v>
      </c>
      <c r="AB106" s="91">
        <v>20.5</v>
      </c>
      <c r="AD106" s="86">
        <v>34</v>
      </c>
      <c r="AE106" s="86">
        <v>10</v>
      </c>
      <c r="AF106" s="86">
        <v>10</v>
      </c>
      <c r="AG106" s="86">
        <v>6</v>
      </c>
      <c r="AH106" s="86">
        <v>10</v>
      </c>
      <c r="AI106" s="91">
        <v>36</v>
      </c>
      <c r="AK106" s="86">
        <v>34</v>
      </c>
      <c r="AL106" s="86">
        <v>8</v>
      </c>
      <c r="AM106" s="86">
        <v>10</v>
      </c>
      <c r="AN106" s="86">
        <v>0</v>
      </c>
      <c r="AO106" s="86">
        <v>4</v>
      </c>
      <c r="AP106" s="91">
        <v>22</v>
      </c>
      <c r="AR106" s="86">
        <v>34</v>
      </c>
      <c r="AS106" s="86">
        <v>10</v>
      </c>
      <c r="AT106" s="86">
        <v>7</v>
      </c>
      <c r="AU106" s="86">
        <v>6</v>
      </c>
      <c r="AV106" s="86">
        <v>9</v>
      </c>
      <c r="AW106" s="91">
        <v>32</v>
      </c>
      <c r="AY106" s="86">
        <v>34</v>
      </c>
      <c r="AZ106" s="86">
        <v>7</v>
      </c>
      <c r="BA106" s="86">
        <v>2</v>
      </c>
      <c r="BB106" s="86">
        <v>0</v>
      </c>
      <c r="BC106" s="86">
        <v>0</v>
      </c>
      <c r="BD106" s="91">
        <v>9</v>
      </c>
      <c r="BF106" s="86">
        <v>34</v>
      </c>
      <c r="BG106" s="86">
        <v>5.5</v>
      </c>
      <c r="BH106" s="86">
        <v>8</v>
      </c>
      <c r="BI106" s="86">
        <v>8</v>
      </c>
      <c r="BJ106" s="86">
        <v>6</v>
      </c>
      <c r="BK106" s="91">
        <f t="shared" si="1"/>
        <v>27.5</v>
      </c>
    </row>
    <row r="107" spans="2:63">
      <c r="B107" s="86">
        <v>35</v>
      </c>
      <c r="C107" s="86">
        <v>0</v>
      </c>
      <c r="D107" s="86">
        <v>2.5</v>
      </c>
      <c r="E107" s="86">
        <v>0</v>
      </c>
      <c r="F107" s="86">
        <v>5.5</v>
      </c>
      <c r="G107" s="91">
        <v>8</v>
      </c>
      <c r="I107" s="86">
        <v>35</v>
      </c>
      <c r="J107" s="126">
        <v>10</v>
      </c>
      <c r="K107" s="126">
        <v>10</v>
      </c>
      <c r="L107" s="126">
        <v>2</v>
      </c>
      <c r="M107" s="126">
        <v>0</v>
      </c>
      <c r="N107" s="125">
        <v>22</v>
      </c>
      <c r="P107" s="86">
        <v>35</v>
      </c>
      <c r="Q107" s="130">
        <v>0</v>
      </c>
      <c r="R107" s="130">
        <v>3</v>
      </c>
      <c r="S107" s="130">
        <v>3</v>
      </c>
      <c r="T107" s="130">
        <v>0</v>
      </c>
      <c r="U107" s="131">
        <v>6</v>
      </c>
      <c r="W107" s="86">
        <v>35</v>
      </c>
      <c r="X107" s="86">
        <v>4.5</v>
      </c>
      <c r="Y107" s="86">
        <v>1</v>
      </c>
      <c r="Z107" s="86">
        <v>9</v>
      </c>
      <c r="AA107" s="86">
        <v>6</v>
      </c>
      <c r="AB107" s="91">
        <v>20.5</v>
      </c>
      <c r="AD107" s="86">
        <v>35</v>
      </c>
      <c r="AE107" s="86">
        <v>3.5</v>
      </c>
      <c r="AF107" s="86">
        <v>9</v>
      </c>
      <c r="AG107" s="86">
        <v>10</v>
      </c>
      <c r="AH107" s="86">
        <v>7</v>
      </c>
      <c r="AI107" s="91">
        <v>29.5</v>
      </c>
      <c r="AK107" s="86">
        <v>35</v>
      </c>
      <c r="AL107" s="86">
        <v>7</v>
      </c>
      <c r="AM107" s="86">
        <v>6</v>
      </c>
      <c r="AN107" s="86">
        <v>2</v>
      </c>
      <c r="AO107" s="86">
        <v>6</v>
      </c>
      <c r="AP107" s="91">
        <v>21</v>
      </c>
      <c r="AR107" s="86">
        <v>35</v>
      </c>
      <c r="AS107" s="86">
        <v>9</v>
      </c>
      <c r="AT107" s="86">
        <v>10</v>
      </c>
      <c r="AU107" s="86">
        <v>5.5</v>
      </c>
      <c r="AV107" s="86">
        <v>7</v>
      </c>
      <c r="AW107" s="91">
        <v>31.5</v>
      </c>
      <c r="AY107" s="86">
        <v>35</v>
      </c>
      <c r="AZ107" s="86">
        <v>2</v>
      </c>
      <c r="BA107" s="86">
        <v>3.5</v>
      </c>
      <c r="BB107" s="86">
        <v>0</v>
      </c>
      <c r="BC107" s="86">
        <v>1</v>
      </c>
      <c r="BD107" s="91">
        <v>6.5</v>
      </c>
      <c r="BF107" s="86">
        <v>35</v>
      </c>
      <c r="BG107" s="86">
        <v>5</v>
      </c>
      <c r="BH107" s="86">
        <v>6.5</v>
      </c>
      <c r="BI107" s="86">
        <v>9</v>
      </c>
      <c r="BJ107" s="86">
        <v>5</v>
      </c>
      <c r="BK107" s="91">
        <f t="shared" si="1"/>
        <v>25.5</v>
      </c>
    </row>
    <row r="108" spans="2:63">
      <c r="B108" s="86">
        <v>36</v>
      </c>
      <c r="C108" s="86">
        <v>0</v>
      </c>
      <c r="D108" s="86">
        <v>0</v>
      </c>
      <c r="E108" s="86">
        <v>0</v>
      </c>
      <c r="F108" s="86">
        <v>1</v>
      </c>
      <c r="G108" s="91">
        <v>1</v>
      </c>
      <c r="I108" s="86">
        <v>36</v>
      </c>
      <c r="J108" s="126">
        <v>7</v>
      </c>
      <c r="K108" s="126">
        <v>8</v>
      </c>
      <c r="L108" s="126">
        <v>3</v>
      </c>
      <c r="M108" s="126">
        <v>3</v>
      </c>
      <c r="N108" s="125">
        <v>21</v>
      </c>
      <c r="P108" s="86">
        <v>36</v>
      </c>
      <c r="Q108" s="130">
        <v>0</v>
      </c>
      <c r="R108" s="130">
        <v>3</v>
      </c>
      <c r="S108" s="130">
        <v>2</v>
      </c>
      <c r="T108" s="130">
        <v>0</v>
      </c>
      <c r="U108" s="131">
        <v>5</v>
      </c>
      <c r="W108" s="86">
        <v>36</v>
      </c>
      <c r="X108" s="86">
        <v>7</v>
      </c>
      <c r="Y108" s="86">
        <v>0.5</v>
      </c>
      <c r="Z108" s="86">
        <v>3</v>
      </c>
      <c r="AA108" s="86">
        <v>10</v>
      </c>
      <c r="AB108" s="91">
        <v>20.5</v>
      </c>
      <c r="AD108" s="86">
        <v>36</v>
      </c>
      <c r="AE108" s="86">
        <v>5</v>
      </c>
      <c r="AF108" s="86">
        <v>6</v>
      </c>
      <c r="AG108" s="86">
        <v>8</v>
      </c>
      <c r="AH108" s="86">
        <v>10</v>
      </c>
      <c r="AI108" s="91">
        <v>29</v>
      </c>
      <c r="AK108" s="86">
        <v>36</v>
      </c>
      <c r="AL108" s="86">
        <v>8</v>
      </c>
      <c r="AM108" s="86">
        <v>3</v>
      </c>
      <c r="AN108" s="86">
        <v>5</v>
      </c>
      <c r="AO108" s="86">
        <v>5</v>
      </c>
      <c r="AP108" s="91">
        <v>21</v>
      </c>
      <c r="AR108" s="86">
        <v>36</v>
      </c>
      <c r="AS108" s="86">
        <v>7</v>
      </c>
      <c r="AT108" s="86">
        <v>10</v>
      </c>
      <c r="AU108" s="86">
        <v>5</v>
      </c>
      <c r="AV108" s="86">
        <v>8</v>
      </c>
      <c r="AW108" s="91">
        <v>30</v>
      </c>
      <c r="AY108" s="86">
        <v>36</v>
      </c>
      <c r="AZ108" s="86">
        <v>1</v>
      </c>
      <c r="BA108" s="86">
        <v>4</v>
      </c>
      <c r="BB108" s="86">
        <v>0</v>
      </c>
      <c r="BC108" s="86">
        <v>0</v>
      </c>
      <c r="BD108" s="91">
        <v>5</v>
      </c>
      <c r="BF108" s="86">
        <v>36</v>
      </c>
      <c r="BG108" s="86">
        <v>6.5</v>
      </c>
      <c r="BH108" s="86">
        <v>9</v>
      </c>
      <c r="BI108" s="86">
        <v>6</v>
      </c>
      <c r="BJ108" s="86">
        <v>2</v>
      </c>
      <c r="BK108" s="91">
        <f t="shared" si="1"/>
        <v>23.5</v>
      </c>
    </row>
    <row r="109" spans="2:63">
      <c r="I109" s="86">
        <v>37</v>
      </c>
      <c r="J109" s="126">
        <v>6</v>
      </c>
      <c r="K109" s="126">
        <v>8</v>
      </c>
      <c r="L109" s="126">
        <v>1</v>
      </c>
      <c r="M109" s="126">
        <v>1</v>
      </c>
      <c r="N109" s="125">
        <v>16</v>
      </c>
      <c r="P109" s="86">
        <v>37</v>
      </c>
      <c r="Q109" s="130">
        <v>3</v>
      </c>
      <c r="R109" s="130">
        <v>6</v>
      </c>
      <c r="S109" s="130">
        <v>0</v>
      </c>
      <c r="T109" s="130">
        <v>6</v>
      </c>
      <c r="U109" s="131">
        <v>15</v>
      </c>
      <c r="W109" s="86">
        <v>37</v>
      </c>
      <c r="X109" s="86">
        <v>9.5</v>
      </c>
      <c r="Y109" s="86">
        <v>0</v>
      </c>
      <c r="Z109" s="86">
        <v>3.5</v>
      </c>
      <c r="AA109" s="86">
        <v>7</v>
      </c>
      <c r="AB109" s="91">
        <v>20</v>
      </c>
      <c r="AD109" s="86">
        <v>37</v>
      </c>
      <c r="AE109" s="86">
        <v>8</v>
      </c>
      <c r="AF109" s="86">
        <v>9</v>
      </c>
      <c r="AG109" s="86">
        <v>4</v>
      </c>
      <c r="AH109" s="86">
        <v>7</v>
      </c>
      <c r="AI109" s="91">
        <v>28</v>
      </c>
      <c r="AK109" s="86">
        <v>37</v>
      </c>
      <c r="AL109" s="86">
        <v>5</v>
      </c>
      <c r="AM109" s="86">
        <v>5</v>
      </c>
      <c r="AN109" s="86">
        <v>0</v>
      </c>
      <c r="AO109" s="86">
        <v>10</v>
      </c>
      <c r="AP109" s="91">
        <v>20</v>
      </c>
      <c r="AR109" s="86">
        <v>37</v>
      </c>
      <c r="AS109" s="86">
        <v>6</v>
      </c>
      <c r="AT109" s="86">
        <v>7</v>
      </c>
      <c r="AU109" s="86">
        <v>6</v>
      </c>
      <c r="AV109" s="86">
        <v>10</v>
      </c>
      <c r="AW109" s="91">
        <v>29</v>
      </c>
      <c r="AY109" s="86">
        <v>37</v>
      </c>
      <c r="AZ109" s="86">
        <v>0</v>
      </c>
      <c r="BA109" s="86">
        <v>3.5</v>
      </c>
      <c r="BB109" s="86">
        <v>0</v>
      </c>
      <c r="BC109" s="86">
        <v>0</v>
      </c>
      <c r="BD109" s="91">
        <v>3.5</v>
      </c>
      <c r="BF109" s="86">
        <v>37</v>
      </c>
      <c r="BG109" s="86">
        <v>4.25</v>
      </c>
      <c r="BH109" s="86">
        <v>6</v>
      </c>
      <c r="BI109" s="86">
        <v>8</v>
      </c>
      <c r="BJ109" s="86">
        <v>5</v>
      </c>
      <c r="BK109" s="91">
        <f t="shared" si="1"/>
        <v>23.25</v>
      </c>
    </row>
    <row r="110" spans="2:63">
      <c r="I110" s="86">
        <v>38</v>
      </c>
      <c r="J110" s="126">
        <v>8</v>
      </c>
      <c r="K110" s="126">
        <v>6</v>
      </c>
      <c r="L110" s="126">
        <v>2</v>
      </c>
      <c r="M110" s="126">
        <v>0</v>
      </c>
      <c r="N110" s="125">
        <v>16</v>
      </c>
      <c r="P110" s="86">
        <v>38</v>
      </c>
      <c r="Q110" s="130">
        <v>0</v>
      </c>
      <c r="R110" s="130">
        <v>5</v>
      </c>
      <c r="S110" s="130">
        <v>3</v>
      </c>
      <c r="T110" s="130">
        <v>3</v>
      </c>
      <c r="U110" s="131">
        <v>11</v>
      </c>
      <c r="W110" s="86">
        <v>38</v>
      </c>
      <c r="X110" s="86">
        <v>3</v>
      </c>
      <c r="Y110" s="86">
        <v>1</v>
      </c>
      <c r="Z110" s="86">
        <v>7</v>
      </c>
      <c r="AA110" s="86">
        <v>5</v>
      </c>
      <c r="AB110" s="91">
        <v>16</v>
      </c>
      <c r="AD110" s="86">
        <v>38</v>
      </c>
      <c r="AE110" s="86">
        <v>7</v>
      </c>
      <c r="AF110" s="86">
        <v>5</v>
      </c>
      <c r="AG110" s="86">
        <v>7</v>
      </c>
      <c r="AH110" s="86">
        <v>8.5</v>
      </c>
      <c r="AI110" s="91">
        <v>27.5</v>
      </c>
      <c r="AK110" s="86">
        <v>38</v>
      </c>
      <c r="AL110" s="86">
        <v>5</v>
      </c>
      <c r="AM110" s="86">
        <v>7</v>
      </c>
      <c r="AN110" s="86">
        <v>1</v>
      </c>
      <c r="AO110" s="86">
        <v>4</v>
      </c>
      <c r="AP110" s="91">
        <v>17</v>
      </c>
      <c r="AR110" s="86">
        <v>38</v>
      </c>
      <c r="AS110" s="86">
        <v>10</v>
      </c>
      <c r="AT110" s="86">
        <v>10</v>
      </c>
      <c r="AU110" s="86">
        <v>2</v>
      </c>
      <c r="AV110" s="86">
        <v>7</v>
      </c>
      <c r="AW110" s="91">
        <v>29</v>
      </c>
      <c r="AY110" s="86">
        <v>38</v>
      </c>
      <c r="AZ110" s="86">
        <v>9</v>
      </c>
      <c r="BA110" s="86">
        <v>10</v>
      </c>
      <c r="BB110" s="86">
        <v>9</v>
      </c>
      <c r="BC110" s="86">
        <v>10</v>
      </c>
      <c r="BD110" s="91">
        <v>38</v>
      </c>
      <c r="BF110" s="86">
        <v>38</v>
      </c>
      <c r="BG110" s="86">
        <v>7.5</v>
      </c>
      <c r="BH110" s="86">
        <v>7</v>
      </c>
      <c r="BI110" s="86">
        <v>7</v>
      </c>
      <c r="BJ110" s="86">
        <v>1</v>
      </c>
      <c r="BK110" s="91">
        <f t="shared" si="1"/>
        <v>22.5</v>
      </c>
    </row>
    <row r="111" spans="2:63">
      <c r="I111" s="86">
        <v>39</v>
      </c>
      <c r="J111" s="126">
        <v>6</v>
      </c>
      <c r="K111" s="126">
        <v>3</v>
      </c>
      <c r="L111" s="126">
        <v>4</v>
      </c>
      <c r="M111" s="126">
        <v>0</v>
      </c>
      <c r="N111" s="125">
        <v>13</v>
      </c>
      <c r="P111" s="86">
        <v>39</v>
      </c>
      <c r="Q111" s="130">
        <v>1</v>
      </c>
      <c r="R111" s="130">
        <v>0</v>
      </c>
      <c r="S111" s="130">
        <v>3</v>
      </c>
      <c r="T111" s="130">
        <v>4</v>
      </c>
      <c r="U111" s="131">
        <v>8</v>
      </c>
      <c r="W111" s="86">
        <v>39</v>
      </c>
      <c r="X111" s="86">
        <v>0</v>
      </c>
      <c r="Y111" s="86">
        <v>0</v>
      </c>
      <c r="Z111" s="86">
        <v>5</v>
      </c>
      <c r="AA111" s="86">
        <v>10</v>
      </c>
      <c r="AB111" s="91">
        <v>15</v>
      </c>
      <c r="AD111" s="86">
        <v>39</v>
      </c>
      <c r="AE111" s="86">
        <v>8</v>
      </c>
      <c r="AF111" s="86">
        <v>10</v>
      </c>
      <c r="AG111" s="86">
        <v>1</v>
      </c>
      <c r="AH111" s="86">
        <v>8</v>
      </c>
      <c r="AI111" s="91">
        <v>27</v>
      </c>
      <c r="AK111" s="86">
        <v>39</v>
      </c>
      <c r="AL111" s="86">
        <v>0</v>
      </c>
      <c r="AM111" s="86">
        <v>10</v>
      </c>
      <c r="AN111" s="86">
        <v>1</v>
      </c>
      <c r="AO111" s="86">
        <v>4</v>
      </c>
      <c r="AP111" s="91">
        <v>15</v>
      </c>
      <c r="AR111" s="86">
        <v>39</v>
      </c>
      <c r="AS111" s="86">
        <v>7</v>
      </c>
      <c r="AT111" s="86">
        <v>9</v>
      </c>
      <c r="AU111" s="86">
        <v>4</v>
      </c>
      <c r="AV111" s="86">
        <v>7</v>
      </c>
      <c r="AW111" s="91">
        <v>27</v>
      </c>
      <c r="AY111" s="86">
        <v>39</v>
      </c>
      <c r="AZ111" s="86">
        <v>9</v>
      </c>
      <c r="BA111" s="86">
        <v>6</v>
      </c>
      <c r="BB111" s="86">
        <v>10</v>
      </c>
      <c r="BC111" s="86">
        <v>10</v>
      </c>
      <c r="BD111" s="91">
        <v>35</v>
      </c>
      <c r="BF111" s="86">
        <v>39</v>
      </c>
      <c r="BG111" s="86">
        <v>5</v>
      </c>
      <c r="BH111" s="86">
        <v>10</v>
      </c>
      <c r="BI111" s="86">
        <v>0</v>
      </c>
      <c r="BJ111" s="86">
        <v>6</v>
      </c>
      <c r="BK111" s="91">
        <f t="shared" si="1"/>
        <v>21</v>
      </c>
    </row>
    <row r="112" spans="2:63">
      <c r="I112" s="86">
        <v>40</v>
      </c>
      <c r="J112" s="126">
        <v>10</v>
      </c>
      <c r="K112" s="126">
        <v>0</v>
      </c>
      <c r="L112" s="126">
        <v>3</v>
      </c>
      <c r="M112" s="126">
        <v>0</v>
      </c>
      <c r="N112" s="125">
        <v>13</v>
      </c>
      <c r="W112" s="86">
        <v>40</v>
      </c>
      <c r="X112" s="86">
        <v>1</v>
      </c>
      <c r="Y112" s="86">
        <v>0</v>
      </c>
      <c r="Z112" s="86">
        <v>7</v>
      </c>
      <c r="AA112" s="86">
        <v>6</v>
      </c>
      <c r="AB112" s="91">
        <v>14</v>
      </c>
      <c r="AD112" s="86">
        <v>40</v>
      </c>
      <c r="AE112" s="86">
        <v>10</v>
      </c>
      <c r="AF112" s="86">
        <v>10</v>
      </c>
      <c r="AG112" s="86">
        <v>1</v>
      </c>
      <c r="AH112" s="86">
        <v>5</v>
      </c>
      <c r="AI112" s="91">
        <v>26</v>
      </c>
      <c r="AK112" s="86">
        <v>40</v>
      </c>
      <c r="AL112" s="86">
        <v>3</v>
      </c>
      <c r="AM112" s="86">
        <v>7</v>
      </c>
      <c r="AN112" s="86">
        <v>0</v>
      </c>
      <c r="AO112" s="86">
        <v>4</v>
      </c>
      <c r="AP112" s="91">
        <v>14</v>
      </c>
      <c r="AR112" s="86">
        <v>40</v>
      </c>
      <c r="AS112" s="86">
        <v>10</v>
      </c>
      <c r="AT112" s="86">
        <v>7</v>
      </c>
      <c r="AU112" s="86">
        <v>5</v>
      </c>
      <c r="AV112" s="86">
        <v>5</v>
      </c>
      <c r="AW112" s="91">
        <v>27</v>
      </c>
      <c r="AY112" s="86">
        <v>40</v>
      </c>
      <c r="AZ112" s="86">
        <v>7</v>
      </c>
      <c r="BA112" s="86">
        <v>10</v>
      </c>
      <c r="BB112" s="86">
        <v>7</v>
      </c>
      <c r="BC112" s="86">
        <v>3</v>
      </c>
      <c r="BD112" s="91">
        <v>27</v>
      </c>
      <c r="BF112" s="86">
        <v>40</v>
      </c>
      <c r="BG112" s="86">
        <v>7</v>
      </c>
      <c r="BH112" s="86">
        <v>4</v>
      </c>
      <c r="BI112" s="86">
        <v>3</v>
      </c>
      <c r="BJ112" s="86">
        <v>5.5</v>
      </c>
      <c r="BK112" s="91">
        <f t="shared" si="1"/>
        <v>19.5</v>
      </c>
    </row>
    <row r="113" spans="9:66">
      <c r="I113" s="86">
        <v>41</v>
      </c>
      <c r="J113" s="126">
        <v>10</v>
      </c>
      <c r="K113" s="126">
        <v>0</v>
      </c>
      <c r="L113" s="126">
        <v>3</v>
      </c>
      <c r="M113" s="126">
        <v>0</v>
      </c>
      <c r="N113" s="125">
        <v>13</v>
      </c>
      <c r="W113" s="86">
        <v>41</v>
      </c>
      <c r="X113" s="86">
        <v>3</v>
      </c>
      <c r="Y113" s="86">
        <v>0</v>
      </c>
      <c r="Z113" s="86">
        <v>6.5</v>
      </c>
      <c r="AA113" s="86">
        <v>4</v>
      </c>
      <c r="AB113" s="91">
        <v>13.5</v>
      </c>
      <c r="AD113" s="86">
        <v>41</v>
      </c>
      <c r="AE113" s="86">
        <v>9</v>
      </c>
      <c r="AF113" s="86">
        <v>6</v>
      </c>
      <c r="AG113" s="86">
        <v>1</v>
      </c>
      <c r="AH113" s="86">
        <v>8.5</v>
      </c>
      <c r="AI113" s="91">
        <v>8.5</v>
      </c>
      <c r="AK113" s="86">
        <v>41</v>
      </c>
      <c r="AL113" s="86">
        <v>6</v>
      </c>
      <c r="AM113" s="86">
        <v>5.5</v>
      </c>
      <c r="AN113" s="86">
        <v>0</v>
      </c>
      <c r="AO113" s="86">
        <v>0</v>
      </c>
      <c r="AP113" s="91">
        <v>11.5</v>
      </c>
      <c r="AR113" s="86">
        <v>41</v>
      </c>
      <c r="AS113" s="86">
        <v>9</v>
      </c>
      <c r="AT113" s="86">
        <v>5</v>
      </c>
      <c r="AU113" s="86">
        <v>3.5</v>
      </c>
      <c r="AV113" s="86">
        <v>6</v>
      </c>
      <c r="AW113" s="91">
        <v>23.5</v>
      </c>
      <c r="AY113" s="86">
        <v>41</v>
      </c>
      <c r="AZ113" s="86">
        <v>7</v>
      </c>
      <c r="BA113" s="86">
        <v>10</v>
      </c>
      <c r="BB113" s="86">
        <v>8.5</v>
      </c>
      <c r="BC113" s="86">
        <v>1</v>
      </c>
      <c r="BD113" s="91">
        <v>26.5</v>
      </c>
      <c r="BF113" s="86">
        <v>41</v>
      </c>
      <c r="BG113" s="86">
        <v>4</v>
      </c>
      <c r="BH113" s="86">
        <v>7.5</v>
      </c>
      <c r="BI113" s="86">
        <v>2</v>
      </c>
      <c r="BJ113" s="86">
        <v>5.5</v>
      </c>
      <c r="BK113" s="309">
        <f t="shared" si="1"/>
        <v>19</v>
      </c>
      <c r="BL113" s="310"/>
      <c r="BM113" s="36"/>
      <c r="BN113" s="36"/>
    </row>
    <row r="114" spans="9:66">
      <c r="I114" s="86">
        <v>42</v>
      </c>
      <c r="J114" s="126">
        <v>4</v>
      </c>
      <c r="K114" s="126">
        <v>8</v>
      </c>
      <c r="L114" s="126">
        <v>0</v>
      </c>
      <c r="M114" s="126">
        <v>0</v>
      </c>
      <c r="N114" s="125">
        <v>12</v>
      </c>
      <c r="W114" s="86">
        <v>42</v>
      </c>
      <c r="X114" s="86">
        <v>0</v>
      </c>
      <c r="Y114" s="86">
        <v>1.5</v>
      </c>
      <c r="Z114" s="86">
        <v>4</v>
      </c>
      <c r="AA114" s="86">
        <v>6</v>
      </c>
      <c r="AB114" s="91">
        <v>11.5</v>
      </c>
      <c r="AD114" s="86">
        <v>42</v>
      </c>
      <c r="AE114" s="86">
        <v>5.5</v>
      </c>
      <c r="AF114" s="86">
        <v>5</v>
      </c>
      <c r="AG114" s="86">
        <v>4</v>
      </c>
      <c r="AH114" s="86">
        <v>7</v>
      </c>
      <c r="AI114" s="91">
        <v>21.5</v>
      </c>
      <c r="AK114" s="86">
        <v>42</v>
      </c>
      <c r="AL114" s="86">
        <v>5</v>
      </c>
      <c r="AM114" s="86">
        <v>6</v>
      </c>
      <c r="AN114" s="86">
        <v>0</v>
      </c>
      <c r="AO114" s="86">
        <v>0</v>
      </c>
      <c r="AP114" s="91">
        <v>11</v>
      </c>
      <c r="AR114" s="86">
        <v>42</v>
      </c>
      <c r="AS114" s="86">
        <v>7</v>
      </c>
      <c r="AT114" s="86">
        <v>9</v>
      </c>
      <c r="AU114" s="86">
        <v>3</v>
      </c>
      <c r="AV114" s="86">
        <v>4</v>
      </c>
      <c r="AW114" s="91">
        <v>23</v>
      </c>
      <c r="AY114" s="86">
        <v>42</v>
      </c>
      <c r="AZ114" s="86">
        <v>8</v>
      </c>
      <c r="BA114" s="86">
        <v>10</v>
      </c>
      <c r="BB114" s="86">
        <v>7</v>
      </c>
      <c r="BC114" s="86">
        <v>1</v>
      </c>
      <c r="BD114" s="91">
        <v>26</v>
      </c>
      <c r="BF114" s="86">
        <v>42</v>
      </c>
      <c r="BG114" s="86">
        <v>4.5</v>
      </c>
      <c r="BH114" s="86">
        <v>5.5</v>
      </c>
      <c r="BI114" s="86">
        <v>5</v>
      </c>
      <c r="BJ114" s="86">
        <v>2</v>
      </c>
      <c r="BK114" s="309">
        <f t="shared" si="1"/>
        <v>17</v>
      </c>
      <c r="BL114" s="310"/>
      <c r="BM114" s="36"/>
      <c r="BN114" s="36"/>
    </row>
    <row r="115" spans="9:66">
      <c r="I115" s="86">
        <v>43</v>
      </c>
      <c r="J115" s="126">
        <v>7</v>
      </c>
      <c r="K115" s="126">
        <v>0</v>
      </c>
      <c r="L115" s="126">
        <v>4</v>
      </c>
      <c r="M115" s="126">
        <v>0</v>
      </c>
      <c r="N115" s="125">
        <v>11</v>
      </c>
      <c r="W115" s="86">
        <v>43</v>
      </c>
      <c r="X115" s="86">
        <v>0</v>
      </c>
      <c r="Y115" s="86">
        <v>0.5</v>
      </c>
      <c r="Z115" s="86">
        <v>0</v>
      </c>
      <c r="AA115" s="86">
        <v>10</v>
      </c>
      <c r="AB115" s="91">
        <v>10.5</v>
      </c>
      <c r="AD115" s="86">
        <v>43</v>
      </c>
      <c r="AE115" s="86">
        <v>8.5</v>
      </c>
      <c r="AF115" s="86">
        <v>2</v>
      </c>
      <c r="AG115" s="86">
        <v>4</v>
      </c>
      <c r="AH115" s="86">
        <v>6.5</v>
      </c>
      <c r="AI115" s="91">
        <v>21</v>
      </c>
      <c r="AK115" s="86">
        <v>43</v>
      </c>
      <c r="AL115" s="86">
        <v>4</v>
      </c>
      <c r="AM115" s="86">
        <v>4</v>
      </c>
      <c r="AN115" s="86">
        <v>0</v>
      </c>
      <c r="AO115" s="86">
        <v>0</v>
      </c>
      <c r="AP115" s="91">
        <v>8</v>
      </c>
      <c r="AR115" s="86">
        <v>43</v>
      </c>
      <c r="AS115" s="86">
        <v>7</v>
      </c>
      <c r="AT115" s="86">
        <v>7</v>
      </c>
      <c r="AU115" s="86">
        <v>3</v>
      </c>
      <c r="AV115" s="86">
        <v>6</v>
      </c>
      <c r="AW115" s="91">
        <v>23</v>
      </c>
      <c r="AY115" s="86">
        <v>43</v>
      </c>
      <c r="AZ115" s="86">
        <v>8.5</v>
      </c>
      <c r="BA115" s="86">
        <v>6</v>
      </c>
      <c r="BB115" s="86">
        <v>7</v>
      </c>
      <c r="BC115" s="86">
        <v>4</v>
      </c>
      <c r="BD115" s="91">
        <v>25.5</v>
      </c>
      <c r="BF115" s="86">
        <v>43</v>
      </c>
      <c r="BG115" s="86">
        <v>6</v>
      </c>
      <c r="BH115" s="86">
        <v>9</v>
      </c>
      <c r="BI115" s="86">
        <v>0</v>
      </c>
      <c r="BJ115" s="86">
        <v>2</v>
      </c>
      <c r="BK115" s="309">
        <f t="shared" si="1"/>
        <v>17</v>
      </c>
      <c r="BL115" s="310"/>
      <c r="BM115" s="36"/>
      <c r="BN115" s="36"/>
    </row>
    <row r="116" spans="9:66">
      <c r="I116" s="86">
        <v>44</v>
      </c>
      <c r="J116" s="126">
        <v>10</v>
      </c>
      <c r="K116" s="126">
        <v>0</v>
      </c>
      <c r="L116" s="126">
        <v>0</v>
      </c>
      <c r="M116" s="126">
        <v>0</v>
      </c>
      <c r="N116" s="125">
        <v>10</v>
      </c>
      <c r="W116" s="86">
        <v>44</v>
      </c>
      <c r="X116" s="86">
        <v>1</v>
      </c>
      <c r="Y116" s="86">
        <v>0.5</v>
      </c>
      <c r="Z116" s="86">
        <v>2.5</v>
      </c>
      <c r="AA116" s="86">
        <v>4</v>
      </c>
      <c r="AB116" s="91">
        <v>8</v>
      </c>
      <c r="AD116" s="86">
        <v>44</v>
      </c>
      <c r="AE116" s="86">
        <v>7.5</v>
      </c>
      <c r="AF116" s="86">
        <v>5</v>
      </c>
      <c r="AG116" s="86">
        <v>0</v>
      </c>
      <c r="AH116" s="86">
        <v>8</v>
      </c>
      <c r="AI116" s="91">
        <v>20.5</v>
      </c>
      <c r="AK116" s="86">
        <v>44</v>
      </c>
      <c r="AL116" s="86">
        <v>0</v>
      </c>
      <c r="AM116" s="86">
        <v>6</v>
      </c>
      <c r="AN116" s="86">
        <v>0</v>
      </c>
      <c r="AO116" s="86">
        <v>0</v>
      </c>
      <c r="AP116" s="91">
        <v>6</v>
      </c>
      <c r="AR116" s="86">
        <v>44</v>
      </c>
      <c r="AS116" s="86">
        <v>8</v>
      </c>
      <c r="AT116" s="86">
        <v>7</v>
      </c>
      <c r="AU116" s="86">
        <v>3.5</v>
      </c>
      <c r="AV116" s="86">
        <v>3</v>
      </c>
      <c r="AW116" s="91">
        <v>21.5</v>
      </c>
      <c r="AY116" s="86">
        <v>44</v>
      </c>
      <c r="AZ116" s="86">
        <v>9</v>
      </c>
      <c r="BA116" s="86">
        <v>6</v>
      </c>
      <c r="BB116" s="86">
        <v>9</v>
      </c>
      <c r="BC116" s="86">
        <v>1</v>
      </c>
      <c r="BD116" s="91">
        <v>25</v>
      </c>
      <c r="BF116" s="86">
        <v>44</v>
      </c>
      <c r="BG116" s="86">
        <v>7</v>
      </c>
      <c r="BH116" s="86">
        <v>6</v>
      </c>
      <c r="BI116" s="86">
        <v>0</v>
      </c>
      <c r="BJ116" s="86">
        <v>2</v>
      </c>
      <c r="BK116" s="309">
        <f t="shared" si="1"/>
        <v>15</v>
      </c>
      <c r="BL116" s="310"/>
      <c r="BM116" s="36"/>
      <c r="BN116" s="36"/>
    </row>
    <row r="117" spans="9:66">
      <c r="I117" s="86">
        <v>45</v>
      </c>
      <c r="J117" s="126">
        <v>7</v>
      </c>
      <c r="K117" s="126">
        <v>2</v>
      </c>
      <c r="L117" s="126">
        <v>0</v>
      </c>
      <c r="M117" s="126">
        <v>0</v>
      </c>
      <c r="N117" s="125">
        <v>9</v>
      </c>
      <c r="W117" s="86">
        <v>45</v>
      </c>
      <c r="X117" s="86">
        <v>4</v>
      </c>
      <c r="Y117" s="86">
        <v>2</v>
      </c>
      <c r="Z117" s="86">
        <v>9</v>
      </c>
      <c r="AA117" s="86">
        <v>5</v>
      </c>
      <c r="AB117" s="91">
        <v>20</v>
      </c>
      <c r="AD117" s="86">
        <v>45</v>
      </c>
      <c r="AE117" s="86">
        <v>10</v>
      </c>
      <c r="AF117" s="86">
        <v>2</v>
      </c>
      <c r="AG117" s="86">
        <v>1</v>
      </c>
      <c r="AH117" s="86">
        <v>7</v>
      </c>
      <c r="AI117" s="91">
        <v>20</v>
      </c>
      <c r="AK117" s="86">
        <v>45</v>
      </c>
      <c r="AL117" s="86">
        <v>0</v>
      </c>
      <c r="AM117" s="86">
        <v>5</v>
      </c>
      <c r="AN117" s="86">
        <v>0</v>
      </c>
      <c r="AO117" s="86">
        <v>0</v>
      </c>
      <c r="AP117" s="91">
        <v>5</v>
      </c>
      <c r="AR117" s="86">
        <v>45</v>
      </c>
      <c r="AS117" s="86">
        <v>9</v>
      </c>
      <c r="AT117" s="86">
        <v>9</v>
      </c>
      <c r="AU117" s="86">
        <v>3.5</v>
      </c>
      <c r="AV117" s="86">
        <v>0</v>
      </c>
      <c r="AW117" s="91">
        <v>21.5</v>
      </c>
      <c r="AY117" s="86">
        <v>45</v>
      </c>
      <c r="AZ117" s="86">
        <v>7</v>
      </c>
      <c r="BA117" s="86">
        <v>5</v>
      </c>
      <c r="BB117" s="86">
        <v>8</v>
      </c>
      <c r="BC117" s="86">
        <v>5</v>
      </c>
      <c r="BD117" s="91">
        <v>25</v>
      </c>
      <c r="BF117" s="86">
        <v>45</v>
      </c>
      <c r="BG117" s="86">
        <v>7.5</v>
      </c>
      <c r="BH117" s="86">
        <v>5</v>
      </c>
      <c r="BI117" s="86">
        <v>2</v>
      </c>
      <c r="BJ117" s="86">
        <v>0</v>
      </c>
      <c r="BK117" s="309">
        <f t="shared" si="1"/>
        <v>14.5</v>
      </c>
      <c r="BL117" s="310"/>
      <c r="BM117" s="36"/>
      <c r="BN117" s="36"/>
    </row>
    <row r="118" spans="9:66">
      <c r="I118" s="86">
        <v>46</v>
      </c>
      <c r="J118" s="126">
        <v>0</v>
      </c>
      <c r="K118" s="126">
        <v>0</v>
      </c>
      <c r="L118" s="126">
        <v>0</v>
      </c>
      <c r="M118" s="126">
        <v>0</v>
      </c>
      <c r="N118" s="125">
        <v>0</v>
      </c>
      <c r="W118" s="86">
        <v>46</v>
      </c>
      <c r="X118" s="86">
        <v>3</v>
      </c>
      <c r="Y118" s="86">
        <v>1</v>
      </c>
      <c r="Z118" s="86">
        <v>5</v>
      </c>
      <c r="AA118" s="86">
        <v>7</v>
      </c>
      <c r="AB118" s="91">
        <v>16</v>
      </c>
      <c r="AD118" s="86">
        <v>46</v>
      </c>
      <c r="AE118" s="86">
        <v>5</v>
      </c>
      <c r="AF118" s="86">
        <v>2</v>
      </c>
      <c r="AG118" s="86">
        <v>7</v>
      </c>
      <c r="AH118" s="86">
        <v>5</v>
      </c>
      <c r="AI118" s="91">
        <v>19</v>
      </c>
      <c r="AK118" s="86">
        <v>46</v>
      </c>
      <c r="AL118" s="86">
        <v>0</v>
      </c>
      <c r="AM118" s="86">
        <v>5</v>
      </c>
      <c r="AN118" s="86">
        <v>0</v>
      </c>
      <c r="AO118" s="86">
        <v>0</v>
      </c>
      <c r="AP118" s="91">
        <v>5</v>
      </c>
      <c r="AR118" s="86">
        <v>46</v>
      </c>
      <c r="AS118" s="86">
        <v>10</v>
      </c>
      <c r="AT118" s="86">
        <v>5</v>
      </c>
      <c r="AU118" s="86">
        <v>2</v>
      </c>
      <c r="AV118" s="86">
        <v>3</v>
      </c>
      <c r="AW118" s="91">
        <v>20</v>
      </c>
      <c r="AY118" s="86">
        <v>46</v>
      </c>
      <c r="AZ118" s="86">
        <v>10</v>
      </c>
      <c r="BA118" s="86">
        <v>1</v>
      </c>
      <c r="BB118" s="86">
        <v>8</v>
      </c>
      <c r="BC118" s="86">
        <v>5</v>
      </c>
      <c r="BD118" s="91">
        <v>24</v>
      </c>
      <c r="BF118" s="86">
        <v>46</v>
      </c>
      <c r="BG118" s="86">
        <v>6.75</v>
      </c>
      <c r="BH118" s="86">
        <v>3</v>
      </c>
      <c r="BI118" s="86">
        <v>4</v>
      </c>
      <c r="BJ118" s="86">
        <v>4</v>
      </c>
      <c r="BK118" s="309">
        <f t="shared" si="1"/>
        <v>17.75</v>
      </c>
      <c r="BL118" s="310"/>
      <c r="BM118" s="114"/>
      <c r="BN118" s="36"/>
    </row>
    <row r="119" spans="9:66">
      <c r="I119" s="86">
        <v>47</v>
      </c>
      <c r="J119" s="126">
        <v>9</v>
      </c>
      <c r="K119" s="126">
        <v>8</v>
      </c>
      <c r="L119" s="126">
        <v>0</v>
      </c>
      <c r="M119" s="126">
        <v>0</v>
      </c>
      <c r="N119" s="125">
        <v>17</v>
      </c>
      <c r="W119" s="86">
        <v>47</v>
      </c>
      <c r="X119" s="86">
        <v>0</v>
      </c>
      <c r="Y119" s="86">
        <v>1</v>
      </c>
      <c r="Z119" s="86">
        <v>3</v>
      </c>
      <c r="AA119" s="86">
        <v>10</v>
      </c>
      <c r="AB119" s="91">
        <v>14</v>
      </c>
      <c r="AD119" s="86">
        <v>47</v>
      </c>
      <c r="AE119" s="86">
        <v>10</v>
      </c>
      <c r="AF119" s="86">
        <v>1</v>
      </c>
      <c r="AG119" s="86">
        <v>0</v>
      </c>
      <c r="AH119" s="86">
        <v>3.5</v>
      </c>
      <c r="AI119" s="91">
        <v>14.5</v>
      </c>
      <c r="AK119" s="86">
        <v>47</v>
      </c>
      <c r="AL119" s="86">
        <v>1</v>
      </c>
      <c r="AM119" s="86">
        <v>0</v>
      </c>
      <c r="AN119" s="86">
        <v>0</v>
      </c>
      <c r="AO119" s="86">
        <v>0</v>
      </c>
      <c r="AP119" s="91">
        <v>1</v>
      </c>
      <c r="AR119" s="86">
        <v>47</v>
      </c>
      <c r="AS119" s="86">
        <v>9</v>
      </c>
      <c r="AT119" s="86">
        <v>7</v>
      </c>
      <c r="AU119" s="86">
        <v>2.5</v>
      </c>
      <c r="AV119" s="86">
        <v>1</v>
      </c>
      <c r="AW119" s="91">
        <v>19.5</v>
      </c>
      <c r="AY119" s="86">
        <v>47</v>
      </c>
      <c r="AZ119" s="86">
        <v>9</v>
      </c>
      <c r="BA119" s="86">
        <v>6</v>
      </c>
      <c r="BB119" s="86">
        <v>8</v>
      </c>
      <c r="BC119" s="86">
        <v>1</v>
      </c>
      <c r="BD119" s="91">
        <v>24</v>
      </c>
      <c r="BF119" s="86">
        <v>47</v>
      </c>
      <c r="BG119" s="86">
        <v>4</v>
      </c>
      <c r="BH119" s="86">
        <v>3</v>
      </c>
      <c r="BI119" s="86">
        <v>8</v>
      </c>
      <c r="BJ119" s="86">
        <v>2</v>
      </c>
      <c r="BK119" s="309">
        <f t="shared" si="1"/>
        <v>17</v>
      </c>
      <c r="BL119" s="310"/>
      <c r="BM119" s="36"/>
      <c r="BN119" s="36"/>
    </row>
    <row r="120" spans="9:66">
      <c r="I120" s="86">
        <v>48</v>
      </c>
      <c r="J120" s="126">
        <v>8</v>
      </c>
      <c r="K120" s="126">
        <v>0</v>
      </c>
      <c r="L120" s="126">
        <v>4</v>
      </c>
      <c r="M120" s="126">
        <v>4</v>
      </c>
      <c r="N120" s="125">
        <v>16</v>
      </c>
      <c r="W120" s="86">
        <v>48</v>
      </c>
      <c r="X120" s="86">
        <v>1</v>
      </c>
      <c r="Y120" s="86">
        <v>2</v>
      </c>
      <c r="Z120" s="86">
        <v>0</v>
      </c>
      <c r="AA120" s="86">
        <v>5</v>
      </c>
      <c r="AB120" s="91">
        <v>8</v>
      </c>
      <c r="AD120" s="86">
        <v>48</v>
      </c>
      <c r="AE120" s="86">
        <v>1</v>
      </c>
      <c r="AF120" s="86">
        <v>4</v>
      </c>
      <c r="AG120" s="86">
        <v>2</v>
      </c>
      <c r="AH120" s="86">
        <v>6</v>
      </c>
      <c r="AI120" s="91">
        <v>13</v>
      </c>
      <c r="AK120" s="86">
        <v>48</v>
      </c>
      <c r="AL120" s="86">
        <v>7</v>
      </c>
      <c r="AM120" s="86">
        <v>5</v>
      </c>
      <c r="AN120" s="86">
        <v>0</v>
      </c>
      <c r="AO120" s="86">
        <v>0</v>
      </c>
      <c r="AP120" s="91">
        <v>12</v>
      </c>
      <c r="AR120" s="86">
        <v>48</v>
      </c>
      <c r="AS120" s="86">
        <v>8</v>
      </c>
      <c r="AT120" s="86">
        <v>7</v>
      </c>
      <c r="AU120" s="86">
        <v>3</v>
      </c>
      <c r="AV120" s="86">
        <v>1</v>
      </c>
      <c r="AW120" s="91">
        <v>19</v>
      </c>
      <c r="AY120" s="86">
        <v>48</v>
      </c>
      <c r="AZ120" s="86">
        <v>9</v>
      </c>
      <c r="BA120" s="86">
        <v>5</v>
      </c>
      <c r="BB120" s="86">
        <v>8</v>
      </c>
      <c r="BC120" s="86">
        <v>0</v>
      </c>
      <c r="BD120" s="91">
        <v>22</v>
      </c>
      <c r="BF120" s="86">
        <v>48</v>
      </c>
      <c r="BG120" s="86">
        <v>5.25</v>
      </c>
      <c r="BH120" s="86">
        <v>4.5</v>
      </c>
      <c r="BI120" s="86">
        <v>4</v>
      </c>
      <c r="BJ120" s="86">
        <v>1</v>
      </c>
      <c r="BK120" s="309">
        <f t="shared" si="1"/>
        <v>14.75</v>
      </c>
      <c r="BL120" s="310"/>
      <c r="BM120" s="36"/>
      <c r="BN120" s="36"/>
    </row>
    <row r="121" spans="9:66">
      <c r="I121" s="86">
        <v>49</v>
      </c>
      <c r="J121" s="126">
        <v>10</v>
      </c>
      <c r="K121" s="126">
        <v>0</v>
      </c>
      <c r="L121" s="126">
        <v>0</v>
      </c>
      <c r="M121" s="126">
        <v>2</v>
      </c>
      <c r="N121" s="125">
        <v>12</v>
      </c>
      <c r="AD121" s="86">
        <v>49</v>
      </c>
      <c r="AE121" s="86">
        <v>2</v>
      </c>
      <c r="AF121" s="86">
        <v>4</v>
      </c>
      <c r="AG121" s="86">
        <v>1</v>
      </c>
      <c r="AH121" s="86">
        <v>4</v>
      </c>
      <c r="AI121" s="91">
        <v>11</v>
      </c>
      <c r="AK121" s="86">
        <v>49</v>
      </c>
      <c r="AL121" s="86">
        <v>5</v>
      </c>
      <c r="AM121" s="86">
        <v>1</v>
      </c>
      <c r="AN121" s="86">
        <v>0</v>
      </c>
      <c r="AO121" s="86">
        <v>0</v>
      </c>
      <c r="AP121" s="91">
        <v>6</v>
      </c>
      <c r="AR121" s="86">
        <v>49</v>
      </c>
      <c r="AS121" s="86">
        <v>7</v>
      </c>
      <c r="AT121" s="86">
        <v>5</v>
      </c>
      <c r="AU121" s="86">
        <v>4</v>
      </c>
      <c r="AV121" s="86">
        <v>3</v>
      </c>
      <c r="AW121" s="91">
        <v>19</v>
      </c>
      <c r="AY121" s="86">
        <v>49</v>
      </c>
      <c r="AZ121" s="86">
        <v>0</v>
      </c>
      <c r="BA121" s="86">
        <v>9</v>
      </c>
      <c r="BB121" s="86">
        <v>9</v>
      </c>
      <c r="BC121" s="86">
        <v>3</v>
      </c>
      <c r="BD121" s="91">
        <v>21</v>
      </c>
      <c r="BF121" s="86">
        <v>49</v>
      </c>
      <c r="BG121" s="86">
        <v>2.5</v>
      </c>
      <c r="BH121" s="86">
        <v>3.5</v>
      </c>
      <c r="BI121" s="86">
        <v>4</v>
      </c>
      <c r="BJ121" s="86">
        <v>4</v>
      </c>
      <c r="BK121" s="91">
        <f t="shared" si="1"/>
        <v>14</v>
      </c>
    </row>
    <row r="122" spans="9:66">
      <c r="I122" s="86">
        <v>50</v>
      </c>
      <c r="J122" s="126">
        <v>10</v>
      </c>
      <c r="K122" s="126">
        <v>0</v>
      </c>
      <c r="L122" s="126">
        <v>1</v>
      </c>
      <c r="M122" s="126">
        <v>0</v>
      </c>
      <c r="N122" s="125">
        <v>11</v>
      </c>
      <c r="AD122" s="86">
        <v>50</v>
      </c>
      <c r="AE122" s="86">
        <v>10</v>
      </c>
      <c r="AF122" s="86">
        <v>5</v>
      </c>
      <c r="AG122" s="86">
        <v>3</v>
      </c>
      <c r="AH122" s="86">
        <v>4.5</v>
      </c>
      <c r="AI122" s="91">
        <v>22.5</v>
      </c>
      <c r="AR122" s="86">
        <v>50</v>
      </c>
      <c r="AS122" s="86">
        <v>7</v>
      </c>
      <c r="AT122" s="86">
        <v>5</v>
      </c>
      <c r="AU122" s="86">
        <v>3.5</v>
      </c>
      <c r="AV122" s="86">
        <v>3</v>
      </c>
      <c r="AW122" s="91">
        <v>18.5</v>
      </c>
      <c r="AY122" s="86">
        <v>50</v>
      </c>
      <c r="AZ122" s="86">
        <v>7</v>
      </c>
      <c r="BA122" s="86">
        <v>5</v>
      </c>
      <c r="BB122" s="86">
        <v>6</v>
      </c>
      <c r="BC122" s="86">
        <v>1</v>
      </c>
      <c r="BD122" s="91">
        <v>19</v>
      </c>
      <c r="BF122" s="86">
        <v>50</v>
      </c>
      <c r="BG122" s="86">
        <v>3.5</v>
      </c>
      <c r="BH122" s="86">
        <v>5.5</v>
      </c>
      <c r="BI122" s="86">
        <v>2</v>
      </c>
      <c r="BJ122" s="86">
        <v>1</v>
      </c>
      <c r="BK122" s="91">
        <f t="shared" si="1"/>
        <v>12</v>
      </c>
    </row>
    <row r="123" spans="9:66">
      <c r="I123" s="86">
        <v>51</v>
      </c>
      <c r="J123" s="126">
        <v>5</v>
      </c>
      <c r="K123" s="126">
        <v>0</v>
      </c>
      <c r="L123" s="126">
        <v>3</v>
      </c>
      <c r="M123" s="126">
        <v>2</v>
      </c>
      <c r="N123" s="125">
        <v>10</v>
      </c>
      <c r="AD123" s="86">
        <v>51</v>
      </c>
      <c r="AE123" s="86">
        <v>5</v>
      </c>
      <c r="AF123" s="86">
        <v>8</v>
      </c>
      <c r="AG123" s="86">
        <v>4</v>
      </c>
      <c r="AH123" s="86">
        <v>5</v>
      </c>
      <c r="AI123" s="91">
        <v>22</v>
      </c>
      <c r="AR123" s="86">
        <v>51</v>
      </c>
      <c r="AS123" s="86">
        <v>7</v>
      </c>
      <c r="AT123" s="86">
        <v>7</v>
      </c>
      <c r="AU123" s="86">
        <v>0</v>
      </c>
      <c r="AV123" s="86">
        <v>4</v>
      </c>
      <c r="AW123" s="91">
        <v>18</v>
      </c>
      <c r="AY123" s="86">
        <v>51</v>
      </c>
      <c r="AZ123" s="86">
        <v>9</v>
      </c>
      <c r="BA123" s="86">
        <v>6</v>
      </c>
      <c r="BB123" s="86">
        <v>1</v>
      </c>
      <c r="BC123" s="86">
        <v>1</v>
      </c>
      <c r="BD123" s="91">
        <v>17</v>
      </c>
      <c r="BF123" s="86">
        <v>51</v>
      </c>
      <c r="BG123" s="86">
        <v>7.5</v>
      </c>
      <c r="BH123" s="86">
        <v>2.5</v>
      </c>
      <c r="BI123" s="86">
        <v>0</v>
      </c>
      <c r="BJ123" s="86">
        <v>2</v>
      </c>
      <c r="BK123" s="91">
        <f t="shared" si="1"/>
        <v>12</v>
      </c>
    </row>
    <row r="124" spans="9:66">
      <c r="I124" s="86">
        <v>52</v>
      </c>
      <c r="J124" s="126">
        <v>7</v>
      </c>
      <c r="K124" s="126">
        <v>0</v>
      </c>
      <c r="L124" s="126">
        <v>0</v>
      </c>
      <c r="M124" s="126">
        <v>1</v>
      </c>
      <c r="N124" s="125">
        <v>8</v>
      </c>
      <c r="AD124" s="86">
        <v>52</v>
      </c>
      <c r="AE124" s="86">
        <v>7</v>
      </c>
      <c r="AF124" s="86">
        <v>2</v>
      </c>
      <c r="AG124" s="86">
        <v>1</v>
      </c>
      <c r="AH124" s="86">
        <v>5</v>
      </c>
      <c r="AI124" s="91">
        <v>15</v>
      </c>
      <c r="AR124" s="86">
        <v>52</v>
      </c>
      <c r="AS124" s="86">
        <v>7</v>
      </c>
      <c r="AT124" s="86">
        <v>6</v>
      </c>
      <c r="AU124" s="86">
        <v>2</v>
      </c>
      <c r="AV124" s="86">
        <v>0</v>
      </c>
      <c r="AW124" s="91">
        <v>15</v>
      </c>
      <c r="AY124" s="86">
        <v>52</v>
      </c>
      <c r="AZ124" s="86">
        <v>8</v>
      </c>
      <c r="BA124" s="86">
        <v>1</v>
      </c>
      <c r="BB124" s="86">
        <v>7</v>
      </c>
      <c r="BC124" s="86">
        <v>0</v>
      </c>
      <c r="BD124" s="91">
        <v>16</v>
      </c>
      <c r="BF124" s="86">
        <v>52</v>
      </c>
      <c r="BG124" s="86">
        <v>5.5</v>
      </c>
      <c r="BH124" s="86">
        <v>5.5</v>
      </c>
      <c r="BI124" s="86">
        <v>0</v>
      </c>
      <c r="BJ124" s="86">
        <v>0</v>
      </c>
      <c r="BK124" s="91">
        <f t="shared" si="1"/>
        <v>11</v>
      </c>
    </row>
    <row r="125" spans="9:66">
      <c r="I125" s="86">
        <v>53</v>
      </c>
      <c r="J125" s="126">
        <v>6</v>
      </c>
      <c r="K125" s="126">
        <v>0</v>
      </c>
      <c r="L125" s="126">
        <v>0</v>
      </c>
      <c r="M125" s="126">
        <v>0</v>
      </c>
      <c r="N125" s="125">
        <v>6</v>
      </c>
      <c r="AD125" s="86">
        <v>53</v>
      </c>
      <c r="AE125" s="86">
        <v>6</v>
      </c>
      <c r="AF125" s="86">
        <v>4</v>
      </c>
      <c r="AG125" s="86">
        <v>2</v>
      </c>
      <c r="AH125" s="86">
        <v>4</v>
      </c>
      <c r="AI125" s="91">
        <v>16</v>
      </c>
      <c r="AR125" s="86">
        <v>53</v>
      </c>
      <c r="AS125" s="86">
        <v>2</v>
      </c>
      <c r="AT125" s="86">
        <v>7</v>
      </c>
      <c r="AU125" s="86">
        <v>4</v>
      </c>
      <c r="AV125" s="86">
        <v>3</v>
      </c>
      <c r="AW125" s="91">
        <v>16</v>
      </c>
      <c r="AY125" s="86">
        <v>53</v>
      </c>
      <c r="AZ125" s="86">
        <v>0.5</v>
      </c>
      <c r="BA125" s="86">
        <v>6</v>
      </c>
      <c r="BB125" s="86">
        <v>5</v>
      </c>
      <c r="BC125" s="86">
        <v>4</v>
      </c>
      <c r="BD125" s="91">
        <v>15.5</v>
      </c>
      <c r="BF125" s="86">
        <v>53</v>
      </c>
      <c r="BG125" s="86">
        <v>5.5</v>
      </c>
      <c r="BH125" s="86">
        <v>1</v>
      </c>
      <c r="BI125" s="86">
        <v>2</v>
      </c>
      <c r="BJ125" s="86">
        <v>2</v>
      </c>
      <c r="BK125" s="91">
        <f t="shared" si="1"/>
        <v>10.5</v>
      </c>
    </row>
    <row r="126" spans="9:66">
      <c r="I126" s="86">
        <v>54</v>
      </c>
      <c r="J126" s="126">
        <v>4</v>
      </c>
      <c r="K126" s="126">
        <v>0</v>
      </c>
      <c r="L126" s="126">
        <v>0</v>
      </c>
      <c r="M126" s="126">
        <v>0</v>
      </c>
      <c r="N126" s="125">
        <v>4</v>
      </c>
      <c r="AD126" s="86">
        <v>54</v>
      </c>
      <c r="AE126" s="86">
        <v>8</v>
      </c>
      <c r="AF126" s="86">
        <v>4</v>
      </c>
      <c r="AG126" s="86">
        <v>1</v>
      </c>
      <c r="AH126" s="86">
        <v>3</v>
      </c>
      <c r="AI126" s="91">
        <v>16</v>
      </c>
      <c r="AR126" s="86">
        <v>54</v>
      </c>
      <c r="AS126" s="86">
        <v>4</v>
      </c>
      <c r="AT126" s="86">
        <v>3</v>
      </c>
      <c r="AU126" s="86">
        <v>3</v>
      </c>
      <c r="AV126" s="86">
        <v>5</v>
      </c>
      <c r="AW126" s="91">
        <v>15</v>
      </c>
      <c r="AY126" s="86">
        <v>54</v>
      </c>
      <c r="AZ126" s="86">
        <v>8.5</v>
      </c>
      <c r="BA126" s="86">
        <v>5</v>
      </c>
      <c r="BB126" s="86">
        <v>2</v>
      </c>
      <c r="BC126" s="86">
        <v>0</v>
      </c>
      <c r="BD126" s="91">
        <v>15.5</v>
      </c>
      <c r="BF126" s="86">
        <v>54</v>
      </c>
      <c r="BG126" s="86">
        <v>4.5</v>
      </c>
      <c r="BH126" s="86">
        <v>3</v>
      </c>
      <c r="BI126" s="86">
        <v>0</v>
      </c>
      <c r="BJ126" s="86">
        <v>2</v>
      </c>
      <c r="BK126" s="91">
        <f t="shared" si="1"/>
        <v>9.5</v>
      </c>
    </row>
    <row r="127" spans="9:66">
      <c r="AD127" s="86">
        <v>55</v>
      </c>
      <c r="AE127" s="86">
        <v>6.5</v>
      </c>
      <c r="AF127" s="86">
        <v>2</v>
      </c>
      <c r="AG127" s="86">
        <v>0</v>
      </c>
      <c r="AH127" s="86">
        <v>3.5</v>
      </c>
      <c r="AI127" s="91">
        <v>12</v>
      </c>
      <c r="AR127" s="86">
        <v>55</v>
      </c>
      <c r="AS127" s="86">
        <v>7</v>
      </c>
      <c r="AT127" s="86">
        <v>5</v>
      </c>
      <c r="AU127" s="86">
        <v>0</v>
      </c>
      <c r="AV127" s="86">
        <v>0</v>
      </c>
      <c r="AW127" s="91">
        <v>12</v>
      </c>
      <c r="AY127" s="86">
        <v>55</v>
      </c>
      <c r="AZ127" s="86">
        <v>1</v>
      </c>
      <c r="BA127" s="86">
        <v>6</v>
      </c>
      <c r="BB127" s="86">
        <v>6</v>
      </c>
      <c r="BC127" s="86">
        <v>1</v>
      </c>
      <c r="BD127" s="91">
        <v>14</v>
      </c>
      <c r="BF127" s="86">
        <v>55</v>
      </c>
      <c r="BG127" s="86">
        <v>2.5</v>
      </c>
      <c r="BH127" s="86">
        <v>4.5</v>
      </c>
      <c r="BI127" s="86">
        <v>0</v>
      </c>
      <c r="BJ127" s="86">
        <v>2</v>
      </c>
      <c r="BK127" s="91">
        <f t="shared" si="1"/>
        <v>9</v>
      </c>
    </row>
    <row r="128" spans="9:66">
      <c r="AD128" s="86">
        <v>56</v>
      </c>
      <c r="AE128" s="86">
        <v>4.5</v>
      </c>
      <c r="AF128" s="86">
        <v>4</v>
      </c>
      <c r="AG128" s="86">
        <v>0</v>
      </c>
      <c r="AH128" s="86">
        <v>2.5</v>
      </c>
      <c r="AI128" s="91">
        <v>11</v>
      </c>
      <c r="AR128" s="86">
        <v>56</v>
      </c>
      <c r="AS128" s="86">
        <v>7</v>
      </c>
      <c r="AT128" s="86">
        <v>3</v>
      </c>
      <c r="AU128" s="86">
        <v>1.5</v>
      </c>
      <c r="AV128" s="86">
        <v>0</v>
      </c>
      <c r="AW128" s="91">
        <v>11.5</v>
      </c>
      <c r="AY128" s="86">
        <v>56</v>
      </c>
      <c r="AZ128" s="86">
        <v>8</v>
      </c>
      <c r="BA128" s="86">
        <v>3</v>
      </c>
      <c r="BB128" s="86">
        <v>0</v>
      </c>
      <c r="BC128" s="86">
        <v>1</v>
      </c>
      <c r="BD128" s="91">
        <v>12</v>
      </c>
      <c r="BF128" s="86">
        <v>56</v>
      </c>
      <c r="BG128" s="86">
        <v>3.25</v>
      </c>
      <c r="BH128" s="86">
        <v>3.5</v>
      </c>
      <c r="BI128" s="86">
        <v>0</v>
      </c>
      <c r="BJ128" s="86">
        <v>2</v>
      </c>
      <c r="BK128" s="91">
        <f t="shared" si="1"/>
        <v>8.75</v>
      </c>
    </row>
    <row r="129" spans="1:63">
      <c r="AR129" s="86">
        <v>57</v>
      </c>
      <c r="AS129" s="86">
        <v>8</v>
      </c>
      <c r="AT129" s="86">
        <v>6</v>
      </c>
      <c r="AU129" s="86">
        <v>4</v>
      </c>
      <c r="AV129" s="86">
        <v>10</v>
      </c>
      <c r="AW129" s="91">
        <v>28</v>
      </c>
      <c r="AY129" s="86">
        <v>57</v>
      </c>
      <c r="AZ129" s="86">
        <v>4</v>
      </c>
      <c r="BA129" s="86">
        <v>2</v>
      </c>
      <c r="BB129" s="86">
        <v>4.5</v>
      </c>
      <c r="BC129" s="86">
        <v>1</v>
      </c>
      <c r="BD129" s="91">
        <v>11.5</v>
      </c>
      <c r="BF129" s="86">
        <v>57</v>
      </c>
      <c r="BG129" s="86">
        <v>5</v>
      </c>
      <c r="BH129" s="86">
        <v>1.5</v>
      </c>
      <c r="BI129" s="86">
        <v>0</v>
      </c>
      <c r="BJ129" s="86">
        <v>0</v>
      </c>
      <c r="BK129" s="91">
        <f t="shared" si="1"/>
        <v>6.5</v>
      </c>
    </row>
    <row r="130" spans="1:63">
      <c r="AR130" s="86">
        <v>58</v>
      </c>
      <c r="AS130" s="86">
        <v>10</v>
      </c>
      <c r="AT130" s="86">
        <v>4</v>
      </c>
      <c r="AU130" s="86">
        <v>3</v>
      </c>
      <c r="AV130" s="86">
        <v>10</v>
      </c>
      <c r="AW130" s="91">
        <v>27</v>
      </c>
      <c r="AY130" s="86">
        <v>58</v>
      </c>
      <c r="AZ130" s="86">
        <v>1</v>
      </c>
      <c r="BA130" s="86">
        <v>6</v>
      </c>
      <c r="BB130" s="86">
        <v>3</v>
      </c>
      <c r="BC130" s="86">
        <v>1</v>
      </c>
      <c r="BD130" s="91">
        <v>11</v>
      </c>
      <c r="BF130" s="86">
        <v>58</v>
      </c>
      <c r="BG130" s="86">
        <v>8</v>
      </c>
      <c r="BH130" s="86">
        <v>6.5</v>
      </c>
      <c r="BI130" s="86">
        <v>4</v>
      </c>
      <c r="BJ130" s="86">
        <v>2.5</v>
      </c>
      <c r="BK130" s="91">
        <f t="shared" si="1"/>
        <v>21</v>
      </c>
    </row>
    <row r="131" spans="1:63">
      <c r="AR131" s="86">
        <v>59</v>
      </c>
      <c r="AS131" s="86">
        <v>8</v>
      </c>
      <c r="AT131" s="86">
        <v>0</v>
      </c>
      <c r="AU131" s="86">
        <v>0</v>
      </c>
      <c r="AV131" s="86">
        <v>0</v>
      </c>
      <c r="AW131" s="91">
        <v>8</v>
      </c>
      <c r="AY131" s="86">
        <v>59</v>
      </c>
      <c r="AZ131" s="86">
        <v>1</v>
      </c>
      <c r="BA131" s="86">
        <v>3</v>
      </c>
      <c r="BB131" s="86">
        <v>2</v>
      </c>
      <c r="BC131" s="86">
        <v>2</v>
      </c>
      <c r="BD131" s="91">
        <v>8</v>
      </c>
      <c r="BF131" s="86">
        <v>59</v>
      </c>
      <c r="BG131" s="86">
        <v>6.5</v>
      </c>
      <c r="BH131" s="86">
        <v>6.5</v>
      </c>
      <c r="BI131" s="86">
        <v>0</v>
      </c>
      <c r="BJ131" s="86">
        <v>2.5</v>
      </c>
      <c r="BK131" s="91">
        <f t="shared" si="1"/>
        <v>15.5</v>
      </c>
    </row>
    <row r="132" spans="1:63">
      <c r="AR132" s="86">
        <v>60</v>
      </c>
      <c r="AS132" s="86">
        <v>3</v>
      </c>
      <c r="AT132" s="86">
        <v>1</v>
      </c>
      <c r="AU132" s="86">
        <v>0</v>
      </c>
      <c r="AV132" s="86">
        <v>0</v>
      </c>
      <c r="AW132" s="91">
        <v>4</v>
      </c>
      <c r="AY132" s="86">
        <v>60</v>
      </c>
      <c r="AZ132" s="86">
        <v>0</v>
      </c>
      <c r="BA132" s="86">
        <v>4</v>
      </c>
      <c r="BB132" s="86">
        <v>3</v>
      </c>
      <c r="BC132" s="86">
        <v>0</v>
      </c>
      <c r="BD132" s="91">
        <v>7</v>
      </c>
    </row>
    <row r="133" spans="1:63">
      <c r="AY133" s="86">
        <v>61</v>
      </c>
      <c r="AZ133" s="86">
        <v>0</v>
      </c>
      <c r="BA133" s="86">
        <v>6</v>
      </c>
      <c r="BB133" s="86">
        <v>0</v>
      </c>
      <c r="BC133" s="86">
        <v>1</v>
      </c>
      <c r="BD133" s="91">
        <v>7</v>
      </c>
    </row>
    <row r="134" spans="1:63">
      <c r="AY134" s="86">
        <v>62</v>
      </c>
      <c r="AZ134" s="86">
        <v>7.5</v>
      </c>
      <c r="BA134" s="86">
        <v>7.5</v>
      </c>
      <c r="BB134" s="86">
        <v>3</v>
      </c>
      <c r="BC134" s="86">
        <v>1</v>
      </c>
      <c r="BD134" s="91">
        <v>19</v>
      </c>
    </row>
    <row r="135" spans="1:63">
      <c r="AY135" s="86">
        <v>63</v>
      </c>
      <c r="AZ135" s="86">
        <v>3.5</v>
      </c>
      <c r="BA135" s="86">
        <v>6</v>
      </c>
      <c r="BB135" s="86">
        <v>5</v>
      </c>
      <c r="BC135" s="86">
        <v>1</v>
      </c>
      <c r="BD135" s="91">
        <v>15.5</v>
      </c>
    </row>
    <row r="136" spans="1:63">
      <c r="A136" s="11" t="s">
        <v>0</v>
      </c>
      <c r="B136" s="11">
        <v>23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41B2-1B73-484D-8874-CEE622DDC78E}">
  <dimension ref="A1:BM119"/>
  <sheetViews>
    <sheetView zoomScale="25" zoomScaleNormal="25" workbookViewId="0">
      <selection activeCell="AI128" sqref="AI128"/>
    </sheetView>
  </sheetViews>
  <sheetFormatPr defaultRowHeight="15"/>
  <sheetData>
    <row r="1" spans="1:63">
      <c r="A1" t="s">
        <v>6</v>
      </c>
      <c r="H1" t="s">
        <v>7</v>
      </c>
      <c r="O1" t="s">
        <v>8</v>
      </c>
      <c r="V1" t="s">
        <v>9</v>
      </c>
      <c r="AC1" t="s">
        <v>10</v>
      </c>
      <c r="AJ1" t="s">
        <v>11</v>
      </c>
      <c r="AQ1" t="s">
        <v>12</v>
      </c>
      <c r="AX1" t="s">
        <v>13</v>
      </c>
      <c r="BE1" t="s">
        <v>14</v>
      </c>
    </row>
    <row r="2" spans="1:63">
      <c r="B2" s="9" t="s">
        <v>5</v>
      </c>
      <c r="C2" s="33" t="s">
        <v>1</v>
      </c>
      <c r="D2" s="33" t="s">
        <v>2</v>
      </c>
      <c r="E2" s="33" t="s">
        <v>3</v>
      </c>
      <c r="F2" s="33" t="s">
        <v>4</v>
      </c>
      <c r="G2" s="98" t="s">
        <v>15</v>
      </c>
      <c r="I2" s="9" t="s">
        <v>5</v>
      </c>
      <c r="J2" s="33" t="s">
        <v>1</v>
      </c>
      <c r="K2" s="33" t="s">
        <v>2</v>
      </c>
      <c r="L2" s="33" t="s">
        <v>3</v>
      </c>
      <c r="M2" s="33" t="s">
        <v>4</v>
      </c>
      <c r="N2" s="98" t="s">
        <v>15</v>
      </c>
      <c r="P2" s="3" t="s">
        <v>5</v>
      </c>
      <c r="Q2" s="7" t="s">
        <v>1</v>
      </c>
      <c r="R2" s="7" t="s">
        <v>2</v>
      </c>
      <c r="S2" s="7" t="s">
        <v>3</v>
      </c>
      <c r="T2" s="7" t="s">
        <v>4</v>
      </c>
      <c r="U2" s="8" t="s">
        <v>15</v>
      </c>
      <c r="W2" s="9" t="s">
        <v>5</v>
      </c>
      <c r="X2" s="33" t="s">
        <v>1</v>
      </c>
      <c r="Y2" s="33" t="s">
        <v>2</v>
      </c>
      <c r="Z2" s="33" t="s">
        <v>3</v>
      </c>
      <c r="AA2" s="33" t="s">
        <v>4</v>
      </c>
      <c r="AB2" s="98" t="s">
        <v>15</v>
      </c>
      <c r="AD2" s="9" t="s">
        <v>5</v>
      </c>
      <c r="AE2" s="33" t="s">
        <v>1</v>
      </c>
      <c r="AF2" s="33" t="s">
        <v>2</v>
      </c>
      <c r="AG2" s="33" t="s">
        <v>3</v>
      </c>
      <c r="AH2" s="33" t="s">
        <v>4</v>
      </c>
      <c r="AI2" s="98" t="s">
        <v>15</v>
      </c>
      <c r="AK2" s="9" t="s">
        <v>5</v>
      </c>
      <c r="AL2" s="33" t="s">
        <v>1</v>
      </c>
      <c r="AM2" s="33" t="s">
        <v>2</v>
      </c>
      <c r="AN2" s="33" t="s">
        <v>3</v>
      </c>
      <c r="AO2" s="33" t="s">
        <v>4</v>
      </c>
      <c r="AP2" s="98" t="s">
        <v>15</v>
      </c>
      <c r="AR2" s="9" t="s">
        <v>5</v>
      </c>
      <c r="AS2" s="33" t="s">
        <v>1</v>
      </c>
      <c r="AT2" s="33" t="s">
        <v>2</v>
      </c>
      <c r="AU2" s="33" t="s">
        <v>3</v>
      </c>
      <c r="AV2" s="33" t="s">
        <v>4</v>
      </c>
      <c r="AW2" s="98" t="s">
        <v>15</v>
      </c>
      <c r="AY2" s="9" t="s">
        <v>5</v>
      </c>
      <c r="AZ2" s="33" t="s">
        <v>1</v>
      </c>
      <c r="BA2" s="33" t="s">
        <v>2</v>
      </c>
      <c r="BB2" s="33" t="s">
        <v>3</v>
      </c>
      <c r="BC2" s="33" t="s">
        <v>4</v>
      </c>
      <c r="BD2" s="98" t="s">
        <v>15</v>
      </c>
      <c r="BF2" s="9" t="s">
        <v>5</v>
      </c>
      <c r="BG2" s="33" t="s">
        <v>1</v>
      </c>
      <c r="BH2" s="33" t="s">
        <v>2</v>
      </c>
      <c r="BI2" s="33" t="s">
        <v>3</v>
      </c>
      <c r="BJ2" s="33" t="s">
        <v>4</v>
      </c>
      <c r="BK2" s="98" t="s">
        <v>15</v>
      </c>
    </row>
    <row r="3" spans="1:63">
      <c r="B3" s="86">
        <v>1</v>
      </c>
      <c r="C3" s="159">
        <v>10</v>
      </c>
      <c r="D3" s="159">
        <v>9.5</v>
      </c>
      <c r="E3" s="159">
        <v>9</v>
      </c>
      <c r="F3" s="159">
        <v>10</v>
      </c>
      <c r="G3" s="159">
        <f>SUM(C3:F3)</f>
        <v>38.5</v>
      </c>
      <c r="I3" s="86">
        <v>1</v>
      </c>
      <c r="J3" s="152">
        <v>8</v>
      </c>
      <c r="K3" s="152">
        <v>3</v>
      </c>
      <c r="L3" s="152">
        <v>0.5</v>
      </c>
      <c r="M3" s="152">
        <v>8</v>
      </c>
      <c r="N3" s="86">
        <f>SUM(J3:M3)</f>
        <v>19.5</v>
      </c>
      <c r="W3" s="86">
        <v>1</v>
      </c>
      <c r="X3" s="141">
        <v>6</v>
      </c>
      <c r="Y3" s="141">
        <v>10</v>
      </c>
      <c r="Z3" s="141">
        <v>1</v>
      </c>
      <c r="AA3" s="141">
        <v>10</v>
      </c>
      <c r="AB3" s="141">
        <v>27</v>
      </c>
      <c r="AD3" s="86">
        <v>1</v>
      </c>
      <c r="AE3" s="141">
        <v>3</v>
      </c>
      <c r="AF3" s="141"/>
      <c r="AG3" s="141">
        <v>9</v>
      </c>
      <c r="AH3" s="141">
        <v>5</v>
      </c>
      <c r="AI3" s="141">
        <v>17</v>
      </c>
      <c r="AK3" s="86">
        <v>1</v>
      </c>
      <c r="AL3" s="147">
        <v>10</v>
      </c>
      <c r="AM3" s="147">
        <v>5</v>
      </c>
      <c r="AN3" s="147">
        <v>7</v>
      </c>
      <c r="AO3" s="147">
        <v>10</v>
      </c>
      <c r="AP3" s="147">
        <v>32</v>
      </c>
      <c r="AR3" s="86">
        <v>1</v>
      </c>
      <c r="AS3" s="141">
        <v>10</v>
      </c>
      <c r="AT3" s="141">
        <v>9</v>
      </c>
      <c r="AU3" s="141">
        <v>10</v>
      </c>
      <c r="AV3" s="141">
        <v>10</v>
      </c>
      <c r="AW3" s="141">
        <v>39</v>
      </c>
      <c r="AY3" s="86">
        <v>1</v>
      </c>
      <c r="AZ3" s="141">
        <v>9</v>
      </c>
      <c r="BA3" s="141">
        <v>10</v>
      </c>
      <c r="BB3" s="141">
        <v>9</v>
      </c>
      <c r="BC3" s="141">
        <v>9</v>
      </c>
      <c r="BD3" s="141">
        <v>37</v>
      </c>
      <c r="BF3" s="86">
        <v>1</v>
      </c>
      <c r="BG3" s="148">
        <v>10</v>
      </c>
      <c r="BH3" s="148">
        <v>7</v>
      </c>
      <c r="BI3" s="148">
        <v>10</v>
      </c>
      <c r="BJ3" s="148">
        <v>7</v>
      </c>
      <c r="BK3" s="148">
        <v>34</v>
      </c>
    </row>
    <row r="4" spans="1:63">
      <c r="B4" s="86">
        <v>2</v>
      </c>
      <c r="C4" s="159">
        <v>10</v>
      </c>
      <c r="D4" s="159">
        <v>9.5</v>
      </c>
      <c r="E4" s="159">
        <v>9</v>
      </c>
      <c r="F4" s="159">
        <v>9.5</v>
      </c>
      <c r="G4" s="159">
        <f t="shared" ref="G4:G38" si="0">SUM(C4:F4)</f>
        <v>38</v>
      </c>
      <c r="I4" s="86">
        <v>2</v>
      </c>
      <c r="J4" s="152">
        <v>9.5</v>
      </c>
      <c r="K4" s="152">
        <v>9</v>
      </c>
      <c r="L4" s="152">
        <v>10</v>
      </c>
      <c r="M4" s="152">
        <v>6</v>
      </c>
      <c r="N4" s="86">
        <f t="shared" ref="N4:N34" si="1">SUM(J4:M4)</f>
        <v>34.5</v>
      </c>
      <c r="W4" s="86">
        <v>2</v>
      </c>
      <c r="X4" s="141">
        <v>1</v>
      </c>
      <c r="Y4" s="141">
        <v>10</v>
      </c>
      <c r="Z4" s="141">
        <v>0</v>
      </c>
      <c r="AA4" s="141">
        <v>0</v>
      </c>
      <c r="AB4" s="141">
        <v>11</v>
      </c>
      <c r="AD4" s="86">
        <v>2</v>
      </c>
      <c r="AE4" s="141">
        <v>1</v>
      </c>
      <c r="AF4" s="141">
        <v>6</v>
      </c>
      <c r="AG4" s="141">
        <v>10</v>
      </c>
      <c r="AH4" s="141">
        <v>0</v>
      </c>
      <c r="AI4" s="141">
        <v>17</v>
      </c>
      <c r="AK4" s="86">
        <v>2</v>
      </c>
      <c r="AL4" s="147">
        <v>9.5</v>
      </c>
      <c r="AM4" s="147">
        <v>0</v>
      </c>
      <c r="AN4" s="147">
        <v>7</v>
      </c>
      <c r="AO4" s="147">
        <v>9</v>
      </c>
      <c r="AP4" s="147">
        <v>25.5</v>
      </c>
      <c r="AR4" s="86">
        <v>2</v>
      </c>
      <c r="AS4" s="141">
        <v>10</v>
      </c>
      <c r="AT4" s="141">
        <v>8</v>
      </c>
      <c r="AU4" s="141">
        <v>10</v>
      </c>
      <c r="AV4" s="141">
        <v>6</v>
      </c>
      <c r="AW4" s="141">
        <v>34</v>
      </c>
      <c r="AY4" s="86">
        <v>2</v>
      </c>
      <c r="AZ4" s="141">
        <v>10</v>
      </c>
      <c r="BA4" s="141">
        <v>10</v>
      </c>
      <c r="BB4" s="141">
        <v>5</v>
      </c>
      <c r="BC4" s="141">
        <v>9</v>
      </c>
      <c r="BD4" s="141">
        <v>34</v>
      </c>
      <c r="BF4" s="86">
        <v>2</v>
      </c>
      <c r="BG4" s="148">
        <v>10</v>
      </c>
      <c r="BH4" s="148">
        <v>8</v>
      </c>
      <c r="BI4" s="148">
        <v>7</v>
      </c>
      <c r="BJ4" s="148">
        <v>8</v>
      </c>
      <c r="BK4" s="148">
        <v>33</v>
      </c>
    </row>
    <row r="5" spans="1:63">
      <c r="B5" s="86">
        <v>3</v>
      </c>
      <c r="C5" s="159">
        <v>10</v>
      </c>
      <c r="D5" s="159">
        <v>9</v>
      </c>
      <c r="E5" s="159">
        <v>8.5</v>
      </c>
      <c r="F5" s="159">
        <v>9.5</v>
      </c>
      <c r="G5" s="159">
        <f t="shared" si="0"/>
        <v>37</v>
      </c>
      <c r="I5" s="86">
        <v>3</v>
      </c>
      <c r="J5" s="152">
        <v>6.5</v>
      </c>
      <c r="K5" s="152">
        <v>10</v>
      </c>
      <c r="L5" s="152">
        <v>9.5</v>
      </c>
      <c r="M5" s="152">
        <v>8</v>
      </c>
      <c r="N5" s="86">
        <f t="shared" si="1"/>
        <v>34</v>
      </c>
      <c r="W5" s="86">
        <v>3</v>
      </c>
      <c r="X5" s="141">
        <v>1</v>
      </c>
      <c r="Y5" s="141">
        <v>6</v>
      </c>
      <c r="Z5" s="141">
        <v>0</v>
      </c>
      <c r="AA5" s="141">
        <v>3</v>
      </c>
      <c r="AB5" s="141">
        <v>10</v>
      </c>
      <c r="AD5" s="86">
        <v>3</v>
      </c>
      <c r="AE5" s="141">
        <v>0</v>
      </c>
      <c r="AF5" s="141">
        <v>0</v>
      </c>
      <c r="AG5" s="141">
        <v>10</v>
      </c>
      <c r="AH5" s="141">
        <v>6</v>
      </c>
      <c r="AI5" s="141">
        <v>16</v>
      </c>
      <c r="AK5" s="86">
        <v>3</v>
      </c>
      <c r="AL5" s="147">
        <v>9.5</v>
      </c>
      <c r="AM5" s="147"/>
      <c r="AN5" s="147">
        <v>2</v>
      </c>
      <c r="AO5" s="147">
        <v>8</v>
      </c>
      <c r="AP5" s="147">
        <v>19.5</v>
      </c>
      <c r="AR5" s="86">
        <v>3</v>
      </c>
      <c r="AS5" s="141">
        <v>10</v>
      </c>
      <c r="AT5" s="141">
        <v>5</v>
      </c>
      <c r="AU5" s="141">
        <v>10</v>
      </c>
      <c r="AV5" s="141">
        <v>8</v>
      </c>
      <c r="AW5" s="141">
        <v>33</v>
      </c>
      <c r="AY5" s="86">
        <v>3</v>
      </c>
      <c r="AZ5" s="141">
        <v>10</v>
      </c>
      <c r="BA5" s="141">
        <v>9</v>
      </c>
      <c r="BB5" s="141">
        <v>5</v>
      </c>
      <c r="BC5" s="141">
        <v>10</v>
      </c>
      <c r="BD5" s="141">
        <v>34</v>
      </c>
      <c r="BF5" s="86">
        <v>3</v>
      </c>
      <c r="BG5" s="148">
        <v>9</v>
      </c>
      <c r="BH5" s="148">
        <v>7</v>
      </c>
      <c r="BI5" s="148">
        <v>4</v>
      </c>
      <c r="BJ5" s="148">
        <v>7</v>
      </c>
      <c r="BK5" s="148">
        <v>27</v>
      </c>
    </row>
    <row r="6" spans="1:63">
      <c r="B6" s="86">
        <v>4</v>
      </c>
      <c r="C6" s="159">
        <v>10</v>
      </c>
      <c r="D6" s="159">
        <v>9.5</v>
      </c>
      <c r="E6" s="159">
        <v>9</v>
      </c>
      <c r="F6" s="159">
        <v>7.5</v>
      </c>
      <c r="G6" s="159">
        <f t="shared" si="0"/>
        <v>36</v>
      </c>
      <c r="I6" s="86">
        <v>4</v>
      </c>
      <c r="J6" s="152">
        <v>9</v>
      </c>
      <c r="K6" s="152">
        <v>10</v>
      </c>
      <c r="L6" s="152">
        <v>9</v>
      </c>
      <c r="M6" s="152">
        <v>8</v>
      </c>
      <c r="N6" s="86">
        <f t="shared" si="1"/>
        <v>36</v>
      </c>
      <c r="W6" s="86">
        <v>4</v>
      </c>
      <c r="X6" s="141">
        <v>2</v>
      </c>
      <c r="Y6" s="141"/>
      <c r="Z6" s="141">
        <v>1</v>
      </c>
      <c r="AA6" s="141">
        <v>5</v>
      </c>
      <c r="AB6" s="141">
        <v>8</v>
      </c>
      <c r="AD6" s="86">
        <v>4</v>
      </c>
      <c r="AE6" s="141">
        <v>2</v>
      </c>
      <c r="AF6" s="141">
        <v>0</v>
      </c>
      <c r="AG6" s="141">
        <v>10</v>
      </c>
      <c r="AH6" s="141">
        <v>3</v>
      </c>
      <c r="AI6" s="141">
        <v>15</v>
      </c>
      <c r="AK6" s="86">
        <v>4</v>
      </c>
      <c r="AL6" s="147">
        <v>9</v>
      </c>
      <c r="AM6" s="147">
        <v>0</v>
      </c>
      <c r="AN6" s="147">
        <v>7</v>
      </c>
      <c r="AO6" s="147">
        <v>2</v>
      </c>
      <c r="AP6" s="147">
        <v>18</v>
      </c>
      <c r="AR6" s="86">
        <v>4</v>
      </c>
      <c r="AS6" s="141">
        <v>10</v>
      </c>
      <c r="AT6" s="141">
        <v>7</v>
      </c>
      <c r="AU6" s="141">
        <v>10</v>
      </c>
      <c r="AV6" s="141">
        <v>5</v>
      </c>
      <c r="AW6" s="141">
        <v>32</v>
      </c>
      <c r="AY6" s="86">
        <v>4</v>
      </c>
      <c r="AZ6" s="141">
        <v>5</v>
      </c>
      <c r="BA6" s="141">
        <v>7</v>
      </c>
      <c r="BB6" s="141">
        <v>8</v>
      </c>
      <c r="BC6" s="141">
        <v>9</v>
      </c>
      <c r="BD6" s="141">
        <v>29</v>
      </c>
      <c r="BF6" s="86">
        <v>4</v>
      </c>
      <c r="BG6" s="148">
        <v>5</v>
      </c>
      <c r="BH6" s="148">
        <v>6</v>
      </c>
      <c r="BI6" s="148">
        <v>9</v>
      </c>
      <c r="BJ6" s="148">
        <v>3</v>
      </c>
      <c r="BK6" s="148">
        <v>23</v>
      </c>
    </row>
    <row r="7" spans="1:63">
      <c r="B7" s="86">
        <v>5</v>
      </c>
      <c r="C7" s="159">
        <v>10</v>
      </c>
      <c r="D7" s="159">
        <v>9</v>
      </c>
      <c r="E7" s="159">
        <v>9.5</v>
      </c>
      <c r="F7" s="159">
        <v>7.5</v>
      </c>
      <c r="G7" s="159">
        <f t="shared" si="0"/>
        <v>36</v>
      </c>
      <c r="I7" s="86">
        <v>5</v>
      </c>
      <c r="J7" s="152">
        <v>9</v>
      </c>
      <c r="K7" s="152">
        <v>10</v>
      </c>
      <c r="L7" s="152">
        <v>5</v>
      </c>
      <c r="M7" s="152">
        <v>9</v>
      </c>
      <c r="N7" s="86">
        <f t="shared" si="1"/>
        <v>33</v>
      </c>
      <c r="W7" s="86">
        <v>5</v>
      </c>
      <c r="X7" s="141">
        <v>1</v>
      </c>
      <c r="Y7" s="141">
        <v>2</v>
      </c>
      <c r="Z7" s="141">
        <v>1</v>
      </c>
      <c r="AA7" s="141">
        <v>3</v>
      </c>
      <c r="AB7" s="141">
        <v>7</v>
      </c>
      <c r="AD7" s="86">
        <v>5</v>
      </c>
      <c r="AE7" s="141">
        <v>3</v>
      </c>
      <c r="AF7" s="141">
        <v>1</v>
      </c>
      <c r="AG7" s="141">
        <v>9</v>
      </c>
      <c r="AH7" s="141">
        <v>1</v>
      </c>
      <c r="AI7" s="141">
        <v>14</v>
      </c>
      <c r="AK7" s="86">
        <v>5</v>
      </c>
      <c r="AL7" s="147">
        <v>10</v>
      </c>
      <c r="AM7" s="147">
        <v>0</v>
      </c>
      <c r="AN7" s="147">
        <v>6</v>
      </c>
      <c r="AO7" s="147">
        <v>2</v>
      </c>
      <c r="AP7" s="147">
        <v>18</v>
      </c>
      <c r="AR7" s="86">
        <v>5</v>
      </c>
      <c r="AS7" s="141">
        <v>10</v>
      </c>
      <c r="AT7" s="141">
        <v>8</v>
      </c>
      <c r="AU7" s="141">
        <v>7</v>
      </c>
      <c r="AV7" s="141">
        <v>5</v>
      </c>
      <c r="AW7" s="141">
        <v>30</v>
      </c>
      <c r="AY7" s="86">
        <v>5</v>
      </c>
      <c r="AZ7" s="141">
        <v>8</v>
      </c>
      <c r="BA7" s="141">
        <v>9</v>
      </c>
      <c r="BB7" s="141">
        <v>8</v>
      </c>
      <c r="BC7" s="141">
        <v>1</v>
      </c>
      <c r="BD7" s="141">
        <v>26</v>
      </c>
      <c r="BF7" s="86">
        <v>5</v>
      </c>
      <c r="BG7" s="148">
        <v>5</v>
      </c>
      <c r="BH7" s="148"/>
      <c r="BI7" s="148">
        <v>5</v>
      </c>
      <c r="BJ7" s="148">
        <v>9</v>
      </c>
      <c r="BK7" s="148">
        <v>19</v>
      </c>
    </row>
    <row r="8" spans="1:63">
      <c r="B8" s="86">
        <v>6</v>
      </c>
      <c r="C8" s="159">
        <v>10</v>
      </c>
      <c r="D8" s="159">
        <v>8</v>
      </c>
      <c r="E8" s="159">
        <v>8.5</v>
      </c>
      <c r="F8" s="159">
        <v>8</v>
      </c>
      <c r="G8" s="159">
        <f t="shared" si="0"/>
        <v>34.5</v>
      </c>
      <c r="I8" s="86">
        <v>6</v>
      </c>
      <c r="J8" s="152">
        <v>4</v>
      </c>
      <c r="K8" s="152">
        <v>8</v>
      </c>
      <c r="L8" s="152">
        <v>9</v>
      </c>
      <c r="M8" s="152">
        <v>6</v>
      </c>
      <c r="N8" s="86">
        <f t="shared" si="1"/>
        <v>27</v>
      </c>
      <c r="W8" s="86">
        <v>6</v>
      </c>
      <c r="X8" s="141">
        <v>3</v>
      </c>
      <c r="Y8" s="141">
        <v>1</v>
      </c>
      <c r="Z8" s="141">
        <v>0</v>
      </c>
      <c r="AA8" s="141">
        <v>1</v>
      </c>
      <c r="AB8" s="141">
        <v>5</v>
      </c>
      <c r="AD8" s="86">
        <v>6</v>
      </c>
      <c r="AE8" s="141">
        <v>2</v>
      </c>
      <c r="AF8" s="141"/>
      <c r="AG8" s="141">
        <v>8</v>
      </c>
      <c r="AH8" s="141">
        <v>1</v>
      </c>
      <c r="AI8" s="141">
        <v>11</v>
      </c>
      <c r="AK8" s="86">
        <v>6</v>
      </c>
      <c r="AL8" s="147">
        <v>8</v>
      </c>
      <c r="AM8" s="147"/>
      <c r="AN8" s="147">
        <v>7</v>
      </c>
      <c r="AO8" s="147">
        <v>1</v>
      </c>
      <c r="AP8" s="147">
        <v>16</v>
      </c>
      <c r="AR8" s="86">
        <v>6</v>
      </c>
      <c r="AS8" s="141">
        <v>9</v>
      </c>
      <c r="AT8" s="141">
        <v>6</v>
      </c>
      <c r="AU8" s="141">
        <v>8</v>
      </c>
      <c r="AV8" s="141">
        <v>3</v>
      </c>
      <c r="AW8" s="141">
        <v>26</v>
      </c>
      <c r="AY8" s="86">
        <v>6</v>
      </c>
      <c r="AZ8" s="141">
        <v>5</v>
      </c>
      <c r="BA8" s="141">
        <v>10</v>
      </c>
      <c r="BB8" s="141">
        <v>1</v>
      </c>
      <c r="BC8" s="141">
        <v>8</v>
      </c>
      <c r="BD8" s="141">
        <v>24</v>
      </c>
      <c r="BF8" s="86">
        <v>6</v>
      </c>
      <c r="BG8" s="148">
        <v>5</v>
      </c>
      <c r="BH8" s="148">
        <v>3</v>
      </c>
      <c r="BI8" s="148">
        <v>2</v>
      </c>
      <c r="BJ8" s="148">
        <v>6</v>
      </c>
      <c r="BK8" s="148">
        <v>16</v>
      </c>
    </row>
    <row r="9" spans="1:63">
      <c r="B9" s="86">
        <v>7</v>
      </c>
      <c r="C9" s="159">
        <v>10</v>
      </c>
      <c r="D9" s="158">
        <v>8</v>
      </c>
      <c r="E9" s="159">
        <v>6</v>
      </c>
      <c r="F9" s="159">
        <v>9</v>
      </c>
      <c r="G9" s="159">
        <f t="shared" si="0"/>
        <v>33</v>
      </c>
      <c r="I9" s="86">
        <v>7</v>
      </c>
      <c r="J9" s="152">
        <v>9</v>
      </c>
      <c r="K9" s="152">
        <v>10</v>
      </c>
      <c r="L9" s="152">
        <v>9</v>
      </c>
      <c r="M9" s="152">
        <v>10</v>
      </c>
      <c r="N9" s="86">
        <f t="shared" si="1"/>
        <v>38</v>
      </c>
      <c r="W9" s="86">
        <v>7</v>
      </c>
      <c r="X9" s="141">
        <v>1</v>
      </c>
      <c r="Y9" s="141"/>
      <c r="Z9" s="141">
        <v>0</v>
      </c>
      <c r="AA9" s="141">
        <v>0</v>
      </c>
      <c r="AB9" s="141">
        <v>1</v>
      </c>
      <c r="AD9" s="86">
        <v>7</v>
      </c>
      <c r="AE9" s="141">
        <v>1</v>
      </c>
      <c r="AF9" s="141">
        <v>6</v>
      </c>
      <c r="AG9" s="141">
        <v>2</v>
      </c>
      <c r="AH9" s="141"/>
      <c r="AI9" s="141">
        <v>9</v>
      </c>
      <c r="AK9" s="86">
        <v>7</v>
      </c>
      <c r="AL9" s="147">
        <v>9.5</v>
      </c>
      <c r="AM9" s="147">
        <v>0</v>
      </c>
      <c r="AN9" s="147">
        <v>2</v>
      </c>
      <c r="AO9" s="147">
        <v>4</v>
      </c>
      <c r="AP9" s="147">
        <v>15.5</v>
      </c>
      <c r="AR9" s="86">
        <v>7</v>
      </c>
      <c r="AS9" s="141">
        <v>10</v>
      </c>
      <c r="AT9" s="141">
        <v>7</v>
      </c>
      <c r="AU9" s="141">
        <v>5</v>
      </c>
      <c r="AV9" s="141">
        <v>2</v>
      </c>
      <c r="AW9" s="141">
        <v>24</v>
      </c>
      <c r="AY9" s="86">
        <v>7</v>
      </c>
      <c r="AZ9" s="141">
        <v>7</v>
      </c>
      <c r="BA9" s="141">
        <v>4</v>
      </c>
      <c r="BB9" s="141">
        <v>3</v>
      </c>
      <c r="BC9" s="141">
        <v>10</v>
      </c>
      <c r="BD9" s="141">
        <v>24</v>
      </c>
      <c r="BF9" s="86">
        <v>7</v>
      </c>
      <c r="BG9" s="148">
        <v>6</v>
      </c>
      <c r="BH9" s="148">
        <v>1</v>
      </c>
      <c r="BI9" s="148">
        <v>1</v>
      </c>
      <c r="BJ9" s="148">
        <v>6</v>
      </c>
      <c r="BK9" s="148">
        <v>14</v>
      </c>
    </row>
    <row r="10" spans="1:63">
      <c r="B10" s="86">
        <v>8</v>
      </c>
      <c r="C10" s="159">
        <v>9</v>
      </c>
      <c r="D10" s="159">
        <v>9</v>
      </c>
      <c r="E10" s="159">
        <v>7</v>
      </c>
      <c r="F10" s="159">
        <v>6.5</v>
      </c>
      <c r="G10" s="159">
        <f t="shared" si="0"/>
        <v>31.5</v>
      </c>
      <c r="I10" s="86">
        <v>8</v>
      </c>
      <c r="J10" s="152">
        <v>8.5</v>
      </c>
      <c r="K10" s="152">
        <v>7</v>
      </c>
      <c r="L10" s="152">
        <v>5</v>
      </c>
      <c r="M10" s="152">
        <v>6</v>
      </c>
      <c r="N10" s="86">
        <f t="shared" si="1"/>
        <v>26.5</v>
      </c>
      <c r="W10" s="86">
        <v>8</v>
      </c>
      <c r="X10" s="141">
        <v>0</v>
      </c>
      <c r="Y10" s="141">
        <v>0</v>
      </c>
      <c r="Z10" s="141">
        <v>1</v>
      </c>
      <c r="AA10" s="141">
        <v>0</v>
      </c>
      <c r="AB10" s="141">
        <v>1</v>
      </c>
      <c r="AD10" s="86">
        <v>8</v>
      </c>
      <c r="AE10" s="141">
        <v>2</v>
      </c>
      <c r="AF10" s="141">
        <v>0</v>
      </c>
      <c r="AG10" s="141">
        <v>0</v>
      </c>
      <c r="AH10" s="141">
        <v>6</v>
      </c>
      <c r="AI10" s="141">
        <v>8</v>
      </c>
      <c r="AK10" s="86">
        <v>8</v>
      </c>
      <c r="AL10" s="147">
        <v>10</v>
      </c>
      <c r="AM10" s="147"/>
      <c r="AN10" s="147">
        <v>4</v>
      </c>
      <c r="AO10" s="147"/>
      <c r="AP10" s="147">
        <v>14</v>
      </c>
      <c r="AR10" s="86">
        <v>8</v>
      </c>
      <c r="AS10" s="141">
        <v>4</v>
      </c>
      <c r="AT10" s="141">
        <v>3</v>
      </c>
      <c r="AU10" s="141">
        <v>1</v>
      </c>
      <c r="AV10" s="141">
        <v>0</v>
      </c>
      <c r="AW10" s="141">
        <v>8</v>
      </c>
      <c r="AY10" s="86">
        <v>8</v>
      </c>
      <c r="AZ10" s="141">
        <v>6</v>
      </c>
      <c r="BA10" s="141">
        <v>7</v>
      </c>
      <c r="BB10" s="141">
        <v>0</v>
      </c>
      <c r="BC10" s="141">
        <v>10</v>
      </c>
      <c r="BD10" s="141">
        <v>23</v>
      </c>
      <c r="BF10" s="86">
        <v>8</v>
      </c>
      <c r="BG10" s="148">
        <v>4</v>
      </c>
      <c r="BH10" s="148">
        <v>5</v>
      </c>
      <c r="BI10" s="148">
        <v>4</v>
      </c>
      <c r="BJ10" s="148"/>
      <c r="BK10" s="148">
        <v>13</v>
      </c>
    </row>
    <row r="11" spans="1:63">
      <c r="B11" s="86">
        <v>9</v>
      </c>
      <c r="C11" s="159">
        <v>10</v>
      </c>
      <c r="D11" s="159">
        <v>7</v>
      </c>
      <c r="E11" s="159">
        <v>6</v>
      </c>
      <c r="F11" s="159">
        <v>7.5</v>
      </c>
      <c r="G11" s="159">
        <f t="shared" si="0"/>
        <v>30.5</v>
      </c>
      <c r="I11" s="86">
        <v>9</v>
      </c>
      <c r="J11" s="152">
        <v>8.5</v>
      </c>
      <c r="K11" s="152">
        <v>10</v>
      </c>
      <c r="L11" s="152">
        <v>9</v>
      </c>
      <c r="M11" s="152">
        <v>10</v>
      </c>
      <c r="N11" s="86">
        <f t="shared" si="1"/>
        <v>37.5</v>
      </c>
      <c r="W11" s="86">
        <v>9</v>
      </c>
      <c r="X11" s="141">
        <v>1</v>
      </c>
      <c r="Y11" s="141">
        <v>0</v>
      </c>
      <c r="Z11" s="141">
        <v>0</v>
      </c>
      <c r="AA11" s="141"/>
      <c r="AB11" s="141">
        <v>1</v>
      </c>
      <c r="AD11" s="86">
        <v>9</v>
      </c>
      <c r="AE11" s="141">
        <v>0</v>
      </c>
      <c r="AF11" s="141">
        <v>2</v>
      </c>
      <c r="AG11" s="141">
        <v>1</v>
      </c>
      <c r="AH11" s="141">
        <v>2</v>
      </c>
      <c r="AI11" s="141">
        <v>5</v>
      </c>
      <c r="AK11" s="86">
        <v>9</v>
      </c>
      <c r="AL11" s="147">
        <v>9</v>
      </c>
      <c r="AM11" s="147">
        <v>0</v>
      </c>
      <c r="AN11" s="147">
        <v>1</v>
      </c>
      <c r="AO11" s="147">
        <v>2</v>
      </c>
      <c r="AP11" s="147">
        <v>12</v>
      </c>
      <c r="AR11" s="86">
        <v>9</v>
      </c>
      <c r="AS11" s="141">
        <v>7</v>
      </c>
      <c r="AT11" s="141">
        <v>0</v>
      </c>
      <c r="AU11" s="141">
        <v>0</v>
      </c>
      <c r="AV11" s="141"/>
      <c r="AW11" s="141">
        <v>7</v>
      </c>
      <c r="AY11" s="86">
        <v>9</v>
      </c>
      <c r="AZ11" s="141">
        <v>7</v>
      </c>
      <c r="BA11" s="141">
        <v>10</v>
      </c>
      <c r="BB11" s="141">
        <v>5</v>
      </c>
      <c r="BC11" s="141">
        <v>0</v>
      </c>
      <c r="BD11" s="141">
        <v>22</v>
      </c>
      <c r="BF11" s="86">
        <v>9</v>
      </c>
      <c r="BG11" s="148">
        <v>4</v>
      </c>
      <c r="BH11" s="148">
        <v>4</v>
      </c>
      <c r="BI11" s="148">
        <v>2</v>
      </c>
      <c r="BJ11" s="148">
        <v>3</v>
      </c>
      <c r="BK11" s="148">
        <v>13</v>
      </c>
    </row>
    <row r="12" spans="1:63">
      <c r="B12" s="86">
        <v>10</v>
      </c>
      <c r="C12" s="159">
        <v>8</v>
      </c>
      <c r="D12" s="159">
        <v>9</v>
      </c>
      <c r="E12" s="159">
        <v>6</v>
      </c>
      <c r="F12" s="159">
        <v>7</v>
      </c>
      <c r="G12" s="159">
        <f t="shared" si="0"/>
        <v>30</v>
      </c>
      <c r="I12" s="86">
        <v>10</v>
      </c>
      <c r="J12" s="152">
        <v>9.5</v>
      </c>
      <c r="K12" s="152">
        <v>10</v>
      </c>
      <c r="L12" s="152">
        <v>10</v>
      </c>
      <c r="M12" s="152">
        <v>10</v>
      </c>
      <c r="N12" s="86">
        <f t="shared" si="1"/>
        <v>39.5</v>
      </c>
      <c r="W12" s="86">
        <v>10</v>
      </c>
      <c r="X12" s="141">
        <v>1</v>
      </c>
      <c r="Y12" s="141"/>
      <c r="Z12" s="141">
        <v>0</v>
      </c>
      <c r="AA12" s="141">
        <v>0</v>
      </c>
      <c r="AB12" s="141">
        <v>1</v>
      </c>
      <c r="AD12" s="86">
        <v>10</v>
      </c>
      <c r="AE12" s="141">
        <v>2</v>
      </c>
      <c r="AF12" s="141">
        <v>1</v>
      </c>
      <c r="AG12" s="141">
        <v>1</v>
      </c>
      <c r="AH12" s="141">
        <v>1</v>
      </c>
      <c r="AI12" s="141">
        <v>5</v>
      </c>
      <c r="AK12" s="86">
        <v>10</v>
      </c>
      <c r="AL12" s="147">
        <v>7</v>
      </c>
      <c r="AM12" s="147">
        <v>0</v>
      </c>
      <c r="AN12" s="147">
        <v>3</v>
      </c>
      <c r="AO12" s="147">
        <v>1</v>
      </c>
      <c r="AP12" s="147">
        <v>11</v>
      </c>
      <c r="AR12" s="86">
        <v>10</v>
      </c>
      <c r="AS12" s="142">
        <v>10</v>
      </c>
      <c r="AT12" s="142">
        <v>10</v>
      </c>
      <c r="AU12" s="142">
        <v>10</v>
      </c>
      <c r="AV12" s="142">
        <v>2</v>
      </c>
      <c r="AW12" s="142">
        <v>32</v>
      </c>
      <c r="AY12" s="86">
        <v>10</v>
      </c>
      <c r="AZ12" s="141">
        <v>3</v>
      </c>
      <c r="BA12" s="141">
        <v>7</v>
      </c>
      <c r="BB12" s="141">
        <v>5</v>
      </c>
      <c r="BC12" s="141"/>
      <c r="BD12" s="141">
        <v>15</v>
      </c>
      <c r="BF12" s="86">
        <v>10</v>
      </c>
      <c r="BG12" s="148">
        <v>6</v>
      </c>
      <c r="BH12" s="148"/>
      <c r="BI12" s="148"/>
      <c r="BJ12" s="148">
        <v>6</v>
      </c>
      <c r="BK12" s="148">
        <v>12</v>
      </c>
    </row>
    <row r="13" spans="1:63">
      <c r="B13" s="86">
        <v>11</v>
      </c>
      <c r="C13" s="159">
        <v>10</v>
      </c>
      <c r="D13" s="159">
        <v>9</v>
      </c>
      <c r="E13" s="159">
        <v>6.5</v>
      </c>
      <c r="F13" s="159">
        <v>4.5</v>
      </c>
      <c r="G13" s="159">
        <f t="shared" si="0"/>
        <v>30</v>
      </c>
      <c r="I13" s="86">
        <v>11</v>
      </c>
      <c r="J13" s="152">
        <v>4.5</v>
      </c>
      <c r="K13" s="152">
        <v>10</v>
      </c>
      <c r="L13" s="152">
        <v>4</v>
      </c>
      <c r="M13" s="152">
        <v>7.5</v>
      </c>
      <c r="N13" s="86">
        <f t="shared" si="1"/>
        <v>26</v>
      </c>
      <c r="W13" s="86">
        <v>11</v>
      </c>
      <c r="X13" s="86">
        <v>7</v>
      </c>
      <c r="Y13" s="86">
        <v>10</v>
      </c>
      <c r="Z13" s="86">
        <v>9</v>
      </c>
      <c r="AA13" s="86">
        <v>10</v>
      </c>
      <c r="AB13" s="86">
        <v>36</v>
      </c>
      <c r="AD13" s="86">
        <v>11</v>
      </c>
      <c r="AE13" s="141">
        <v>3</v>
      </c>
      <c r="AF13" s="141"/>
      <c r="AG13" s="141">
        <v>0</v>
      </c>
      <c r="AH13" s="141"/>
      <c r="AI13" s="141">
        <v>3</v>
      </c>
      <c r="AK13" s="86">
        <v>11</v>
      </c>
      <c r="AL13" s="147">
        <v>9.5</v>
      </c>
      <c r="AM13" s="147"/>
      <c r="AN13" s="147">
        <v>0</v>
      </c>
      <c r="AO13" s="147">
        <v>1</v>
      </c>
      <c r="AP13" s="147">
        <v>10.5</v>
      </c>
      <c r="AR13" s="86">
        <v>11</v>
      </c>
      <c r="AS13" s="142">
        <v>8.5</v>
      </c>
      <c r="AT13" s="142">
        <v>10</v>
      </c>
      <c r="AU13" s="142">
        <v>10</v>
      </c>
      <c r="AV13" s="142">
        <v>3</v>
      </c>
      <c r="AW13" s="142">
        <v>31.5</v>
      </c>
      <c r="AY13" s="86">
        <v>11</v>
      </c>
      <c r="AZ13" s="141">
        <v>3</v>
      </c>
      <c r="BA13" s="141">
        <v>2</v>
      </c>
      <c r="BB13" s="141">
        <v>5</v>
      </c>
      <c r="BC13" s="141">
        <v>0</v>
      </c>
      <c r="BD13" s="141">
        <v>10</v>
      </c>
      <c r="BF13" s="86">
        <v>11</v>
      </c>
      <c r="BG13" s="148">
        <v>4</v>
      </c>
      <c r="BH13" s="148"/>
      <c r="BI13" s="148">
        <v>2</v>
      </c>
      <c r="BJ13" s="148">
        <v>0</v>
      </c>
      <c r="BK13" s="148">
        <v>6</v>
      </c>
    </row>
    <row r="14" spans="1:63">
      <c r="B14" s="86">
        <v>12</v>
      </c>
      <c r="C14" s="159">
        <v>8</v>
      </c>
      <c r="D14" s="159">
        <v>9.5</v>
      </c>
      <c r="E14" s="159">
        <v>8.5</v>
      </c>
      <c r="F14" s="159">
        <v>3.5</v>
      </c>
      <c r="G14" s="159">
        <f t="shared" si="0"/>
        <v>29.5</v>
      </c>
      <c r="I14" s="86">
        <v>12</v>
      </c>
      <c r="J14" s="152">
        <v>9.5</v>
      </c>
      <c r="K14" s="152">
        <v>10</v>
      </c>
      <c r="L14" s="152">
        <v>7</v>
      </c>
      <c r="M14" s="152">
        <v>3</v>
      </c>
      <c r="N14" s="86">
        <f t="shared" si="1"/>
        <v>29.5</v>
      </c>
      <c r="W14" s="86">
        <v>12</v>
      </c>
      <c r="X14" s="86">
        <v>8</v>
      </c>
      <c r="Y14" s="86">
        <v>7</v>
      </c>
      <c r="Z14" s="86">
        <v>7</v>
      </c>
      <c r="AA14" s="86">
        <v>9</v>
      </c>
      <c r="AB14" s="86">
        <v>31</v>
      </c>
      <c r="AD14" s="86">
        <v>12</v>
      </c>
      <c r="AE14" s="141">
        <v>2</v>
      </c>
      <c r="AF14" s="141">
        <v>1</v>
      </c>
      <c r="AG14" s="141"/>
      <c r="AH14" s="141"/>
      <c r="AI14" s="141">
        <v>3</v>
      </c>
      <c r="AK14" s="86">
        <v>12</v>
      </c>
      <c r="AL14" s="147">
        <v>3.5</v>
      </c>
      <c r="AM14" s="147">
        <v>0</v>
      </c>
      <c r="AN14" s="147">
        <v>3</v>
      </c>
      <c r="AO14" s="147">
        <v>2.5</v>
      </c>
      <c r="AP14" s="147">
        <v>9</v>
      </c>
      <c r="AR14" s="86">
        <v>12</v>
      </c>
      <c r="AS14" s="143">
        <v>10</v>
      </c>
      <c r="AT14" s="142">
        <v>8</v>
      </c>
      <c r="AU14" s="142">
        <v>10</v>
      </c>
      <c r="AV14" s="142">
        <v>3</v>
      </c>
      <c r="AW14" s="142">
        <v>31</v>
      </c>
      <c r="AY14" s="86">
        <v>12</v>
      </c>
      <c r="AZ14" s="141">
        <v>3</v>
      </c>
      <c r="BA14" s="141">
        <v>4</v>
      </c>
      <c r="BB14" s="141">
        <v>1</v>
      </c>
      <c r="BC14" s="141"/>
      <c r="BD14" s="141">
        <v>8</v>
      </c>
      <c r="BF14" s="86">
        <v>12</v>
      </c>
      <c r="BG14" s="148">
        <v>3</v>
      </c>
      <c r="BH14" s="148">
        <v>2</v>
      </c>
      <c r="BI14" s="148">
        <v>1</v>
      </c>
      <c r="BJ14" s="148"/>
      <c r="BK14" s="148">
        <v>6</v>
      </c>
    </row>
    <row r="15" spans="1:63">
      <c r="B15" s="86">
        <v>13</v>
      </c>
      <c r="C15" s="159">
        <v>10</v>
      </c>
      <c r="D15" s="159">
        <v>6.5</v>
      </c>
      <c r="E15" s="159">
        <v>9</v>
      </c>
      <c r="F15" s="159">
        <v>4</v>
      </c>
      <c r="G15" s="159">
        <f t="shared" si="0"/>
        <v>29.5</v>
      </c>
      <c r="I15" s="86">
        <v>13</v>
      </c>
      <c r="J15" s="152">
        <v>1</v>
      </c>
      <c r="K15" s="152">
        <v>10</v>
      </c>
      <c r="L15" s="152">
        <v>8.5</v>
      </c>
      <c r="M15" s="152">
        <v>9</v>
      </c>
      <c r="N15" s="86">
        <f t="shared" si="1"/>
        <v>28.5</v>
      </c>
      <c r="W15" s="86">
        <v>13</v>
      </c>
      <c r="X15" s="86">
        <v>6</v>
      </c>
      <c r="Y15" s="86">
        <v>1</v>
      </c>
      <c r="Z15" s="86">
        <v>5</v>
      </c>
      <c r="AA15" s="86">
        <v>3</v>
      </c>
      <c r="AB15" s="86">
        <v>15</v>
      </c>
      <c r="AD15" s="86">
        <v>13</v>
      </c>
      <c r="AE15" s="141">
        <v>3</v>
      </c>
      <c r="AF15" s="141">
        <v>0</v>
      </c>
      <c r="AG15" s="141">
        <v>0</v>
      </c>
      <c r="AH15" s="141"/>
      <c r="AI15" s="141">
        <v>3</v>
      </c>
      <c r="AK15" s="86">
        <v>13</v>
      </c>
      <c r="AL15" s="147">
        <v>5.5</v>
      </c>
      <c r="AM15" s="147">
        <v>0</v>
      </c>
      <c r="AN15" s="147">
        <v>1</v>
      </c>
      <c r="AO15" s="147">
        <v>2</v>
      </c>
      <c r="AP15" s="147">
        <v>8.5</v>
      </c>
      <c r="AR15" s="86">
        <v>13</v>
      </c>
      <c r="AS15" s="142">
        <v>8.5</v>
      </c>
      <c r="AT15" s="143">
        <v>8.5</v>
      </c>
      <c r="AU15" s="142">
        <v>8</v>
      </c>
      <c r="AV15" s="143">
        <v>4</v>
      </c>
      <c r="AW15" s="142">
        <v>29</v>
      </c>
      <c r="AY15" s="86">
        <v>13</v>
      </c>
      <c r="AZ15" s="149">
        <v>10</v>
      </c>
      <c r="BA15" s="149">
        <v>10</v>
      </c>
      <c r="BB15" s="149">
        <v>9</v>
      </c>
      <c r="BC15" s="149">
        <v>9.5</v>
      </c>
      <c r="BD15" s="149">
        <v>38.5</v>
      </c>
      <c r="BF15" s="86">
        <v>13</v>
      </c>
      <c r="BG15" s="149">
        <v>10</v>
      </c>
      <c r="BH15" s="149">
        <v>6</v>
      </c>
      <c r="BI15" s="149">
        <v>8.5</v>
      </c>
      <c r="BJ15" s="149">
        <v>9.5</v>
      </c>
      <c r="BK15" s="149">
        <v>34</v>
      </c>
    </row>
    <row r="16" spans="1:63">
      <c r="B16" s="86">
        <v>14</v>
      </c>
      <c r="C16" s="159">
        <v>9</v>
      </c>
      <c r="D16" s="159">
        <v>3</v>
      </c>
      <c r="E16" s="159">
        <v>9</v>
      </c>
      <c r="F16" s="159">
        <v>8.5</v>
      </c>
      <c r="G16" s="159">
        <f t="shared" si="0"/>
        <v>29.5</v>
      </c>
      <c r="I16" s="86">
        <v>14</v>
      </c>
      <c r="J16" s="152">
        <v>4</v>
      </c>
      <c r="K16" s="152">
        <v>3</v>
      </c>
      <c r="L16" s="152">
        <v>0</v>
      </c>
      <c r="M16" s="152">
        <v>1</v>
      </c>
      <c r="N16" s="86">
        <f t="shared" si="1"/>
        <v>8</v>
      </c>
      <c r="W16" s="86">
        <v>14</v>
      </c>
      <c r="X16" s="86">
        <v>5</v>
      </c>
      <c r="Y16" s="86">
        <v>0</v>
      </c>
      <c r="Z16" s="86">
        <v>1</v>
      </c>
      <c r="AA16" s="86">
        <v>8</v>
      </c>
      <c r="AB16" s="86">
        <v>14</v>
      </c>
      <c r="AD16" s="86">
        <v>14</v>
      </c>
      <c r="AE16" s="141">
        <v>0</v>
      </c>
      <c r="AF16" s="141">
        <v>0</v>
      </c>
      <c r="AG16" s="141">
        <v>1</v>
      </c>
      <c r="AH16" s="141">
        <v>1</v>
      </c>
      <c r="AI16" s="141">
        <v>2</v>
      </c>
      <c r="AK16" s="86">
        <v>14</v>
      </c>
      <c r="AL16" s="147">
        <v>5</v>
      </c>
      <c r="AM16" s="147"/>
      <c r="AN16" s="147">
        <v>2</v>
      </c>
      <c r="AO16" s="147">
        <v>1</v>
      </c>
      <c r="AP16" s="147">
        <v>8</v>
      </c>
      <c r="AR16" s="86">
        <v>14</v>
      </c>
      <c r="AS16" s="142">
        <v>10</v>
      </c>
      <c r="AT16" s="142">
        <v>3</v>
      </c>
      <c r="AU16" s="142">
        <v>10</v>
      </c>
      <c r="AV16" s="142">
        <v>3</v>
      </c>
      <c r="AW16" s="142">
        <v>26</v>
      </c>
      <c r="AY16" s="86">
        <v>14</v>
      </c>
      <c r="AZ16" s="149">
        <v>10</v>
      </c>
      <c r="BA16" s="149">
        <v>10</v>
      </c>
      <c r="BB16" s="149">
        <v>8</v>
      </c>
      <c r="BC16" s="149">
        <v>10</v>
      </c>
      <c r="BD16" s="149">
        <v>38</v>
      </c>
      <c r="BF16" s="86">
        <v>14</v>
      </c>
      <c r="BG16" s="149">
        <v>10</v>
      </c>
      <c r="BH16" s="149">
        <v>9</v>
      </c>
      <c r="BI16" s="149">
        <v>7</v>
      </c>
      <c r="BJ16" s="149">
        <v>6</v>
      </c>
      <c r="BK16" s="149">
        <v>32</v>
      </c>
    </row>
    <row r="17" spans="2:63">
      <c r="B17" s="86">
        <v>15</v>
      </c>
      <c r="C17" s="159">
        <v>10</v>
      </c>
      <c r="D17" s="159">
        <v>0</v>
      </c>
      <c r="E17" s="159">
        <v>10</v>
      </c>
      <c r="F17" s="159">
        <v>9</v>
      </c>
      <c r="G17" s="159">
        <f t="shared" si="0"/>
        <v>29</v>
      </c>
      <c r="I17" s="86">
        <v>15</v>
      </c>
      <c r="J17" s="152">
        <v>4</v>
      </c>
      <c r="K17" s="152">
        <v>10</v>
      </c>
      <c r="L17" s="152">
        <v>2.5</v>
      </c>
      <c r="M17" s="152">
        <v>2</v>
      </c>
      <c r="N17" s="86">
        <f t="shared" si="1"/>
        <v>18.5</v>
      </c>
      <c r="W17" s="86">
        <v>15</v>
      </c>
      <c r="X17" s="86">
        <v>3</v>
      </c>
      <c r="Y17" s="86">
        <v>0</v>
      </c>
      <c r="Z17" s="86">
        <v>0</v>
      </c>
      <c r="AA17" s="86">
        <v>0</v>
      </c>
      <c r="AB17" s="86">
        <v>2</v>
      </c>
      <c r="AD17" s="86">
        <v>15</v>
      </c>
      <c r="AE17" s="86">
        <v>7</v>
      </c>
      <c r="AF17" s="86">
        <v>8</v>
      </c>
      <c r="AG17" s="86">
        <v>5</v>
      </c>
      <c r="AH17" s="86">
        <v>3</v>
      </c>
      <c r="AI17" s="86">
        <v>23</v>
      </c>
      <c r="AK17" s="86">
        <v>15</v>
      </c>
      <c r="AL17" s="147">
        <v>6</v>
      </c>
      <c r="AM17" s="147">
        <v>0</v>
      </c>
      <c r="AN17" s="147">
        <v>1</v>
      </c>
      <c r="AO17" s="147">
        <v>1</v>
      </c>
      <c r="AP17" s="147">
        <v>8</v>
      </c>
      <c r="AR17" s="86">
        <v>15</v>
      </c>
      <c r="AS17" s="143">
        <v>10</v>
      </c>
      <c r="AT17" s="142">
        <v>10</v>
      </c>
      <c r="AU17" s="142">
        <v>3</v>
      </c>
      <c r="AV17" s="142">
        <v>1</v>
      </c>
      <c r="AW17" s="142">
        <v>24</v>
      </c>
      <c r="AY17" s="86">
        <v>15</v>
      </c>
      <c r="AZ17" s="149">
        <v>8</v>
      </c>
      <c r="BA17" s="149">
        <v>10</v>
      </c>
      <c r="BB17" s="149">
        <v>9</v>
      </c>
      <c r="BC17" s="149">
        <v>10</v>
      </c>
      <c r="BD17" s="149">
        <v>37</v>
      </c>
      <c r="BF17" s="86">
        <v>15</v>
      </c>
      <c r="BG17" s="149">
        <v>6</v>
      </c>
      <c r="BH17" s="149">
        <v>9</v>
      </c>
      <c r="BI17" s="149">
        <v>7</v>
      </c>
      <c r="BJ17" s="149">
        <v>10</v>
      </c>
      <c r="BK17" s="149">
        <v>32</v>
      </c>
    </row>
    <row r="18" spans="2:63">
      <c r="B18" s="86">
        <v>16</v>
      </c>
      <c r="C18" s="159">
        <v>7</v>
      </c>
      <c r="D18" s="159">
        <v>7.5</v>
      </c>
      <c r="E18" s="159">
        <v>4.5</v>
      </c>
      <c r="F18" s="159">
        <v>8</v>
      </c>
      <c r="G18" s="159">
        <f t="shared" si="0"/>
        <v>27</v>
      </c>
      <c r="I18" s="86">
        <v>16</v>
      </c>
      <c r="J18" s="152">
        <v>6.5</v>
      </c>
      <c r="K18" s="152">
        <v>10</v>
      </c>
      <c r="L18" s="152">
        <v>7</v>
      </c>
      <c r="M18" s="152">
        <v>10</v>
      </c>
      <c r="N18" s="86">
        <f t="shared" si="1"/>
        <v>33.5</v>
      </c>
      <c r="W18" s="86">
        <v>16</v>
      </c>
      <c r="X18" s="86">
        <v>3</v>
      </c>
      <c r="Y18" s="86">
        <v>1</v>
      </c>
      <c r="Z18" s="86">
        <v>0</v>
      </c>
      <c r="AA18" s="86">
        <v>0</v>
      </c>
      <c r="AB18" s="86">
        <v>0</v>
      </c>
      <c r="AD18" s="86">
        <v>16</v>
      </c>
      <c r="AE18" s="86">
        <v>5</v>
      </c>
      <c r="AF18" s="86">
        <v>0</v>
      </c>
      <c r="AG18" s="86">
        <v>8</v>
      </c>
      <c r="AH18" s="86">
        <v>9</v>
      </c>
      <c r="AI18" s="86">
        <v>22</v>
      </c>
      <c r="AK18" s="86">
        <v>16</v>
      </c>
      <c r="AL18" s="147">
        <v>7.5</v>
      </c>
      <c r="AM18" s="147">
        <v>0</v>
      </c>
      <c r="AN18" s="147"/>
      <c r="AO18" s="147"/>
      <c r="AP18" s="147">
        <v>7.5</v>
      </c>
      <c r="AR18" s="86">
        <v>16</v>
      </c>
      <c r="AS18" s="142">
        <v>9</v>
      </c>
      <c r="AT18" s="142">
        <v>7</v>
      </c>
      <c r="AU18" s="142">
        <v>7</v>
      </c>
      <c r="AV18" s="142">
        <v>1</v>
      </c>
      <c r="AW18" s="142">
        <v>24</v>
      </c>
      <c r="AY18" s="86">
        <v>16</v>
      </c>
      <c r="AZ18" s="149">
        <v>8.5</v>
      </c>
      <c r="BA18" s="149">
        <v>10</v>
      </c>
      <c r="BB18" s="149">
        <v>8</v>
      </c>
      <c r="BC18" s="149">
        <v>10</v>
      </c>
      <c r="BD18" s="149">
        <v>36.5</v>
      </c>
      <c r="BF18" s="86">
        <v>16</v>
      </c>
      <c r="BG18" s="149">
        <v>10</v>
      </c>
      <c r="BH18" s="149">
        <v>8</v>
      </c>
      <c r="BI18" s="149">
        <v>9</v>
      </c>
      <c r="BJ18" s="149">
        <v>4.5</v>
      </c>
      <c r="BK18" s="149">
        <v>31.5</v>
      </c>
    </row>
    <row r="19" spans="2:63">
      <c r="B19" s="86">
        <v>17</v>
      </c>
      <c r="C19" s="159">
        <v>10</v>
      </c>
      <c r="D19" s="159">
        <v>0</v>
      </c>
      <c r="E19" s="159">
        <v>7</v>
      </c>
      <c r="F19" s="159">
        <v>9.5</v>
      </c>
      <c r="G19" s="159">
        <f t="shared" si="0"/>
        <v>26.5</v>
      </c>
      <c r="I19" s="86">
        <v>17</v>
      </c>
      <c r="J19" s="152">
        <v>2.5</v>
      </c>
      <c r="K19" s="152">
        <v>10</v>
      </c>
      <c r="L19" s="152">
        <v>3.5</v>
      </c>
      <c r="M19" s="152">
        <v>2</v>
      </c>
      <c r="N19" s="86">
        <f t="shared" si="1"/>
        <v>18</v>
      </c>
      <c r="W19" s="86">
        <v>17</v>
      </c>
      <c r="X19" s="86">
        <v>2</v>
      </c>
      <c r="Y19" s="86">
        <v>0</v>
      </c>
      <c r="Z19" s="86">
        <v>0</v>
      </c>
      <c r="AA19" s="86">
        <v>6</v>
      </c>
      <c r="AB19" s="86">
        <v>8</v>
      </c>
      <c r="AD19" s="86">
        <v>17</v>
      </c>
      <c r="AE19" s="86">
        <v>5</v>
      </c>
      <c r="AF19" s="86">
        <v>0</v>
      </c>
      <c r="AG19" s="86">
        <v>8</v>
      </c>
      <c r="AH19" s="86">
        <v>1</v>
      </c>
      <c r="AI19" s="86">
        <v>14</v>
      </c>
      <c r="AK19" s="86">
        <v>17</v>
      </c>
      <c r="AL19" s="144">
        <v>10</v>
      </c>
      <c r="AM19" s="144">
        <v>9</v>
      </c>
      <c r="AN19" s="144">
        <v>10</v>
      </c>
      <c r="AO19" s="144">
        <v>9</v>
      </c>
      <c r="AP19" s="144">
        <v>38</v>
      </c>
      <c r="AR19" s="86">
        <v>17</v>
      </c>
      <c r="AS19" s="142">
        <v>10</v>
      </c>
      <c r="AT19" s="143">
        <v>6</v>
      </c>
      <c r="AU19" s="142">
        <v>4</v>
      </c>
      <c r="AV19" s="143">
        <v>2</v>
      </c>
      <c r="AW19" s="142">
        <v>22</v>
      </c>
      <c r="AY19" s="86">
        <v>17</v>
      </c>
      <c r="AZ19" s="149">
        <v>10</v>
      </c>
      <c r="BA19" s="149">
        <v>8</v>
      </c>
      <c r="BB19" s="149">
        <v>8</v>
      </c>
      <c r="BC19" s="149">
        <v>10</v>
      </c>
      <c r="BD19" s="149">
        <v>36</v>
      </c>
      <c r="BF19" s="86">
        <v>17</v>
      </c>
      <c r="BG19" s="149">
        <v>10</v>
      </c>
      <c r="BH19" s="149">
        <v>9</v>
      </c>
      <c r="BI19" s="149">
        <v>5.5</v>
      </c>
      <c r="BJ19" s="149">
        <v>6.5</v>
      </c>
      <c r="BK19" s="149">
        <v>31</v>
      </c>
    </row>
    <row r="20" spans="2:63">
      <c r="B20" s="86">
        <v>18</v>
      </c>
      <c r="C20" s="159">
        <v>10</v>
      </c>
      <c r="D20" s="159">
        <v>0</v>
      </c>
      <c r="E20" s="159">
        <v>8.5</v>
      </c>
      <c r="F20" s="159">
        <v>7</v>
      </c>
      <c r="G20" s="159">
        <f t="shared" si="0"/>
        <v>25.5</v>
      </c>
      <c r="I20" s="86">
        <v>18</v>
      </c>
      <c r="J20" s="152">
        <v>4.5</v>
      </c>
      <c r="K20" s="152">
        <v>10</v>
      </c>
      <c r="L20" s="152">
        <v>9.5</v>
      </c>
      <c r="M20" s="152">
        <v>7</v>
      </c>
      <c r="N20" s="86">
        <f t="shared" si="1"/>
        <v>31</v>
      </c>
      <c r="W20" s="86">
        <v>18</v>
      </c>
      <c r="X20" s="86">
        <v>3</v>
      </c>
      <c r="Y20" s="86">
        <v>1</v>
      </c>
      <c r="Z20" s="86">
        <v>0</v>
      </c>
      <c r="AA20" s="86">
        <v>0</v>
      </c>
      <c r="AB20" s="86">
        <v>0</v>
      </c>
      <c r="AD20" s="86">
        <v>18</v>
      </c>
      <c r="AE20" s="86">
        <v>4</v>
      </c>
      <c r="AF20" s="86">
        <v>3</v>
      </c>
      <c r="AG20" s="86">
        <v>9</v>
      </c>
      <c r="AH20" s="86">
        <v>0</v>
      </c>
      <c r="AI20" s="86">
        <v>16</v>
      </c>
      <c r="AK20" s="86">
        <v>18</v>
      </c>
      <c r="AL20" s="144">
        <v>10</v>
      </c>
      <c r="AM20" s="144">
        <v>5</v>
      </c>
      <c r="AN20" s="144">
        <v>10</v>
      </c>
      <c r="AO20" s="144">
        <v>10</v>
      </c>
      <c r="AP20" s="144">
        <v>35</v>
      </c>
      <c r="AR20" s="86">
        <v>18</v>
      </c>
      <c r="AS20" s="143">
        <v>10</v>
      </c>
      <c r="AT20" s="142">
        <v>8</v>
      </c>
      <c r="AU20" s="142">
        <v>4</v>
      </c>
      <c r="AV20" s="142">
        <v>0</v>
      </c>
      <c r="AW20" s="142">
        <v>22</v>
      </c>
      <c r="AY20" s="86">
        <v>18</v>
      </c>
      <c r="AZ20" s="149">
        <v>9</v>
      </c>
      <c r="BA20" s="149">
        <v>7.5</v>
      </c>
      <c r="BB20" s="149">
        <v>7</v>
      </c>
      <c r="BC20" s="149">
        <v>10</v>
      </c>
      <c r="BD20" s="149">
        <v>33.5</v>
      </c>
      <c r="BF20" s="86">
        <v>18</v>
      </c>
      <c r="BG20" s="149">
        <v>10</v>
      </c>
      <c r="BH20" s="149">
        <v>8</v>
      </c>
      <c r="BI20" s="149">
        <v>6</v>
      </c>
      <c r="BJ20" s="149">
        <v>7</v>
      </c>
      <c r="BK20" s="149">
        <v>31</v>
      </c>
    </row>
    <row r="21" spans="2:63">
      <c r="B21" s="86">
        <v>19</v>
      </c>
      <c r="C21" s="159">
        <v>10</v>
      </c>
      <c r="D21" s="159">
        <v>0</v>
      </c>
      <c r="E21" s="159">
        <v>9.5</v>
      </c>
      <c r="F21" s="159">
        <v>5</v>
      </c>
      <c r="G21" s="159">
        <f t="shared" si="0"/>
        <v>24.5</v>
      </c>
      <c r="I21" s="86">
        <v>19</v>
      </c>
      <c r="J21" s="152">
        <v>3</v>
      </c>
      <c r="K21" s="152">
        <v>0</v>
      </c>
      <c r="L21" s="152">
        <v>2.5</v>
      </c>
      <c r="M21" s="152">
        <v>2</v>
      </c>
      <c r="N21" s="86">
        <f t="shared" si="1"/>
        <v>7.5</v>
      </c>
      <c r="W21" s="86">
        <v>19</v>
      </c>
      <c r="X21" s="86">
        <v>3</v>
      </c>
      <c r="Y21" s="86">
        <v>0</v>
      </c>
      <c r="Z21" s="86">
        <v>0</v>
      </c>
      <c r="AA21" s="86">
        <v>0</v>
      </c>
      <c r="AB21" s="86">
        <v>0</v>
      </c>
      <c r="AD21" s="86">
        <v>19</v>
      </c>
      <c r="AE21" s="86">
        <v>3</v>
      </c>
      <c r="AF21" s="86">
        <v>1</v>
      </c>
      <c r="AG21" s="86">
        <v>10</v>
      </c>
      <c r="AH21" s="86">
        <v>1</v>
      </c>
      <c r="AI21" s="86">
        <v>15</v>
      </c>
      <c r="AK21" s="86">
        <v>19</v>
      </c>
      <c r="AL21" s="144">
        <v>9</v>
      </c>
      <c r="AM21" s="145">
        <v>0</v>
      </c>
      <c r="AN21" s="144">
        <v>4</v>
      </c>
      <c r="AO21" s="145">
        <v>4</v>
      </c>
      <c r="AP21" s="144">
        <v>17</v>
      </c>
      <c r="AR21" s="86">
        <v>19</v>
      </c>
      <c r="AS21" s="146">
        <v>9.5</v>
      </c>
      <c r="AT21" s="146">
        <v>4</v>
      </c>
      <c r="AU21" s="146">
        <v>5</v>
      </c>
      <c r="AV21" s="146">
        <v>2</v>
      </c>
      <c r="AW21" s="142">
        <v>20.5</v>
      </c>
      <c r="AY21" s="86">
        <v>19</v>
      </c>
      <c r="AZ21" s="149">
        <v>10</v>
      </c>
      <c r="BA21" s="149">
        <v>10</v>
      </c>
      <c r="BB21" s="149">
        <v>0</v>
      </c>
      <c r="BC21" s="149">
        <v>10</v>
      </c>
      <c r="BD21" s="149">
        <v>30</v>
      </c>
      <c r="BF21" s="86">
        <v>19</v>
      </c>
      <c r="BG21" s="149">
        <v>10</v>
      </c>
      <c r="BH21" s="149">
        <v>6</v>
      </c>
      <c r="BI21" s="149">
        <v>6</v>
      </c>
      <c r="BJ21" s="149">
        <v>6.5</v>
      </c>
      <c r="BK21" s="149">
        <v>28.5</v>
      </c>
    </row>
    <row r="22" spans="2:63">
      <c r="B22" s="86">
        <v>20</v>
      </c>
      <c r="C22" s="159">
        <v>8</v>
      </c>
      <c r="D22" s="159">
        <v>4.5</v>
      </c>
      <c r="E22" s="159">
        <v>6</v>
      </c>
      <c r="F22" s="159">
        <v>4</v>
      </c>
      <c r="G22" s="159">
        <f t="shared" si="0"/>
        <v>22.5</v>
      </c>
      <c r="I22" s="86">
        <v>20</v>
      </c>
      <c r="J22" s="152">
        <v>1.5</v>
      </c>
      <c r="K22" s="152">
        <v>0</v>
      </c>
      <c r="L22" s="152">
        <v>0</v>
      </c>
      <c r="M22" s="152">
        <v>2</v>
      </c>
      <c r="N22" s="86">
        <f t="shared" si="1"/>
        <v>3.5</v>
      </c>
      <c r="W22" s="86">
        <v>20</v>
      </c>
      <c r="X22" s="86">
        <v>1</v>
      </c>
      <c r="Y22" s="86">
        <v>0</v>
      </c>
      <c r="Z22" s="86">
        <v>0</v>
      </c>
      <c r="AA22" s="86">
        <v>0</v>
      </c>
      <c r="AB22" s="86">
        <v>1</v>
      </c>
      <c r="AD22" s="86">
        <v>20</v>
      </c>
      <c r="AE22" s="86">
        <v>3</v>
      </c>
      <c r="AF22" s="86">
        <v>1</v>
      </c>
      <c r="AG22" s="86">
        <v>10</v>
      </c>
      <c r="AH22" s="86">
        <v>0</v>
      </c>
      <c r="AI22" s="86">
        <v>14</v>
      </c>
      <c r="AK22" s="86">
        <v>20</v>
      </c>
      <c r="AL22" s="144">
        <v>4</v>
      </c>
      <c r="AM22" s="144">
        <v>0</v>
      </c>
      <c r="AN22" s="144">
        <v>1</v>
      </c>
      <c r="AO22" s="144">
        <v>8</v>
      </c>
      <c r="AP22" s="144">
        <v>13</v>
      </c>
      <c r="AR22" s="86">
        <v>20</v>
      </c>
      <c r="AS22" s="142">
        <v>9.5</v>
      </c>
      <c r="AT22" s="142">
        <v>6</v>
      </c>
      <c r="AU22" s="142">
        <v>5</v>
      </c>
      <c r="AV22" s="142">
        <v>0</v>
      </c>
      <c r="AW22" s="142">
        <v>20.5</v>
      </c>
      <c r="AY22" s="86">
        <v>20</v>
      </c>
      <c r="AZ22" s="149">
        <v>5</v>
      </c>
      <c r="BA22" s="149">
        <v>9</v>
      </c>
      <c r="BB22" s="149">
        <v>4</v>
      </c>
      <c r="BC22" s="149">
        <v>10</v>
      </c>
      <c r="BD22" s="149">
        <v>28</v>
      </c>
      <c r="BF22" s="86">
        <v>20</v>
      </c>
      <c r="BG22" s="149">
        <v>10</v>
      </c>
      <c r="BH22" s="149">
        <v>6</v>
      </c>
      <c r="BI22" s="149">
        <v>2</v>
      </c>
      <c r="BJ22" s="149">
        <v>9</v>
      </c>
      <c r="BK22" s="149">
        <v>27</v>
      </c>
    </row>
    <row r="23" spans="2:63">
      <c r="B23" s="86">
        <v>21</v>
      </c>
      <c r="C23" s="159">
        <v>6</v>
      </c>
      <c r="D23" s="159">
        <v>1.5</v>
      </c>
      <c r="E23" s="159">
        <v>7</v>
      </c>
      <c r="F23" s="159">
        <v>8</v>
      </c>
      <c r="G23" s="159">
        <f t="shared" si="0"/>
        <v>22.5</v>
      </c>
      <c r="I23" s="86">
        <v>21</v>
      </c>
      <c r="J23" s="152">
        <v>4</v>
      </c>
      <c r="K23" s="152">
        <v>5.5</v>
      </c>
      <c r="L23" s="152">
        <v>6</v>
      </c>
      <c r="M23" s="152">
        <v>2</v>
      </c>
      <c r="N23" s="86">
        <f t="shared" si="1"/>
        <v>17.5</v>
      </c>
      <c r="W23" s="86">
        <v>21</v>
      </c>
      <c r="X23" s="86">
        <v>0</v>
      </c>
      <c r="Y23" s="86">
        <v>1</v>
      </c>
      <c r="Z23" s="86">
        <v>0</v>
      </c>
      <c r="AA23" s="86">
        <v>0</v>
      </c>
      <c r="AB23" s="86">
        <v>1</v>
      </c>
      <c r="AD23" s="86">
        <v>21</v>
      </c>
      <c r="AE23" s="86">
        <v>1</v>
      </c>
      <c r="AF23" s="86">
        <v>4</v>
      </c>
      <c r="AG23" s="86">
        <v>4</v>
      </c>
      <c r="AH23" s="86">
        <v>4</v>
      </c>
      <c r="AI23" s="86">
        <v>13</v>
      </c>
      <c r="AK23" s="86">
        <v>21</v>
      </c>
      <c r="AL23" s="144">
        <v>10</v>
      </c>
      <c r="AM23" s="144">
        <v>0</v>
      </c>
      <c r="AN23" s="144">
        <v>2</v>
      </c>
      <c r="AO23" s="144">
        <v>1</v>
      </c>
      <c r="AP23" s="144">
        <v>13</v>
      </c>
      <c r="AR23" s="86">
        <v>21</v>
      </c>
      <c r="AS23" s="142">
        <v>10</v>
      </c>
      <c r="AT23" s="143">
        <v>7</v>
      </c>
      <c r="AU23" s="142">
        <v>2</v>
      </c>
      <c r="AV23" s="143">
        <v>1</v>
      </c>
      <c r="AW23" s="142">
        <v>20</v>
      </c>
      <c r="AY23" s="86">
        <v>21</v>
      </c>
      <c r="AZ23" s="149">
        <v>8</v>
      </c>
      <c r="BA23" s="149">
        <v>10</v>
      </c>
      <c r="BB23" s="149">
        <v>3</v>
      </c>
      <c r="BC23" s="149">
        <v>5</v>
      </c>
      <c r="BD23" s="149">
        <v>26</v>
      </c>
      <c r="BF23" s="86">
        <v>21</v>
      </c>
      <c r="BG23" s="149">
        <v>10</v>
      </c>
      <c r="BH23" s="149">
        <v>8</v>
      </c>
      <c r="BI23" s="149">
        <v>4</v>
      </c>
      <c r="BJ23" s="149">
        <v>4</v>
      </c>
      <c r="BK23" s="149">
        <v>26</v>
      </c>
    </row>
    <row r="24" spans="2:63">
      <c r="B24" s="86">
        <v>22</v>
      </c>
      <c r="C24" s="159">
        <v>6</v>
      </c>
      <c r="D24" s="159">
        <v>0</v>
      </c>
      <c r="E24" s="159">
        <v>8.5</v>
      </c>
      <c r="F24" s="159">
        <v>7</v>
      </c>
      <c r="G24" s="159">
        <f t="shared" si="0"/>
        <v>21.5</v>
      </c>
      <c r="I24" s="86">
        <v>22</v>
      </c>
      <c r="J24" s="152">
        <v>0.5</v>
      </c>
      <c r="K24" s="152">
        <v>3</v>
      </c>
      <c r="L24" s="152">
        <v>1.5</v>
      </c>
      <c r="M24" s="152">
        <v>2</v>
      </c>
      <c r="N24" s="86">
        <f t="shared" si="1"/>
        <v>7</v>
      </c>
      <c r="W24" s="86">
        <v>22</v>
      </c>
      <c r="X24" s="86">
        <v>0</v>
      </c>
      <c r="Y24" s="86">
        <v>0</v>
      </c>
      <c r="Z24" s="86">
        <v>1</v>
      </c>
      <c r="AA24" s="86">
        <v>0</v>
      </c>
      <c r="AB24" s="86">
        <v>1</v>
      </c>
      <c r="AD24" s="86">
        <v>22</v>
      </c>
      <c r="AE24" s="86">
        <v>2</v>
      </c>
      <c r="AF24" s="86">
        <v>1</v>
      </c>
      <c r="AG24" s="86">
        <v>10</v>
      </c>
      <c r="AH24" s="86">
        <v>0</v>
      </c>
      <c r="AI24" s="86">
        <v>13</v>
      </c>
      <c r="AK24" s="86">
        <v>22</v>
      </c>
      <c r="AL24" s="144">
        <v>8</v>
      </c>
      <c r="AM24" s="145">
        <v>0</v>
      </c>
      <c r="AN24" s="144">
        <v>2</v>
      </c>
      <c r="AO24" s="145">
        <v>2</v>
      </c>
      <c r="AP24" s="144">
        <v>12</v>
      </c>
      <c r="AR24" s="86">
        <v>22</v>
      </c>
      <c r="AS24" s="146">
        <v>10</v>
      </c>
      <c r="AT24" s="146">
        <v>6</v>
      </c>
      <c r="AU24" s="146">
        <v>4</v>
      </c>
      <c r="AV24" s="146">
        <v>0</v>
      </c>
      <c r="AW24" s="142">
        <v>20</v>
      </c>
      <c r="AY24" s="86">
        <v>22</v>
      </c>
      <c r="AZ24" s="149">
        <v>8</v>
      </c>
      <c r="BA24" s="149">
        <v>4</v>
      </c>
      <c r="BB24" s="149">
        <v>4</v>
      </c>
      <c r="BC24" s="149">
        <v>9</v>
      </c>
      <c r="BD24" s="149">
        <v>25</v>
      </c>
      <c r="BF24" s="86">
        <v>22</v>
      </c>
      <c r="BG24" s="149">
        <v>2.5</v>
      </c>
      <c r="BH24" s="149">
        <v>6</v>
      </c>
      <c r="BI24" s="149">
        <v>8.5</v>
      </c>
      <c r="BJ24" s="149">
        <v>7.5</v>
      </c>
      <c r="BK24" s="149">
        <v>24.5</v>
      </c>
    </row>
    <row r="25" spans="2:63">
      <c r="B25" s="86">
        <v>23</v>
      </c>
      <c r="C25" s="159">
        <v>8</v>
      </c>
      <c r="D25" s="159">
        <v>0</v>
      </c>
      <c r="E25" s="159">
        <v>7</v>
      </c>
      <c r="F25" s="159">
        <v>4</v>
      </c>
      <c r="G25" s="159">
        <f t="shared" si="0"/>
        <v>19</v>
      </c>
      <c r="I25" s="86">
        <v>23</v>
      </c>
      <c r="J25" s="152">
        <v>2.5</v>
      </c>
      <c r="K25" s="152">
        <v>9</v>
      </c>
      <c r="L25" s="152">
        <v>7.5</v>
      </c>
      <c r="M25" s="152">
        <v>4</v>
      </c>
      <c r="N25" s="86">
        <f t="shared" si="1"/>
        <v>23</v>
      </c>
      <c r="W25" s="86">
        <v>23</v>
      </c>
      <c r="X25" s="141">
        <v>9</v>
      </c>
      <c r="Y25" s="141">
        <v>1</v>
      </c>
      <c r="Z25" s="141">
        <v>10</v>
      </c>
      <c r="AA25" s="141">
        <v>10</v>
      </c>
      <c r="AB25" s="141">
        <v>30</v>
      </c>
      <c r="AD25" s="86">
        <v>23</v>
      </c>
      <c r="AE25" s="86">
        <v>3</v>
      </c>
      <c r="AF25" s="86">
        <v>4</v>
      </c>
      <c r="AG25" s="86">
        <v>1</v>
      </c>
      <c r="AH25" s="86">
        <v>0</v>
      </c>
      <c r="AI25" s="86">
        <v>2</v>
      </c>
      <c r="AK25" s="86">
        <v>23</v>
      </c>
      <c r="AL25" s="144">
        <v>8</v>
      </c>
      <c r="AM25" s="144">
        <v>0</v>
      </c>
      <c r="AN25" s="144">
        <v>2</v>
      </c>
      <c r="AO25" s="144">
        <v>2</v>
      </c>
      <c r="AP25" s="144">
        <v>12</v>
      </c>
      <c r="AR25" s="86">
        <v>23</v>
      </c>
      <c r="AS25" s="146">
        <v>10</v>
      </c>
      <c r="AT25" s="146">
        <v>3</v>
      </c>
      <c r="AU25" s="146">
        <v>5.5</v>
      </c>
      <c r="AV25" s="146">
        <v>1</v>
      </c>
      <c r="AW25" s="142">
        <v>19.5</v>
      </c>
      <c r="AY25" s="86">
        <v>23</v>
      </c>
      <c r="AZ25" s="149">
        <v>7</v>
      </c>
      <c r="BA25" s="149">
        <v>5</v>
      </c>
      <c r="BB25" s="149">
        <v>2</v>
      </c>
      <c r="BC25" s="149">
        <v>5</v>
      </c>
      <c r="BD25" s="149">
        <v>19</v>
      </c>
      <c r="BF25" s="86">
        <v>23</v>
      </c>
      <c r="BG25" s="149">
        <v>5.5</v>
      </c>
      <c r="BH25" s="149">
        <v>9</v>
      </c>
      <c r="BI25" s="149">
        <v>1</v>
      </c>
      <c r="BJ25" s="149">
        <v>9</v>
      </c>
      <c r="BK25" s="149">
        <v>24.5</v>
      </c>
    </row>
    <row r="26" spans="2:63">
      <c r="B26" s="86">
        <v>24</v>
      </c>
      <c r="C26" s="159">
        <v>8</v>
      </c>
      <c r="D26" s="159">
        <v>1.5</v>
      </c>
      <c r="E26" s="159">
        <v>8.5</v>
      </c>
      <c r="F26" s="159">
        <v>0</v>
      </c>
      <c r="G26" s="159">
        <f t="shared" si="0"/>
        <v>18</v>
      </c>
      <c r="I26" s="86">
        <v>24</v>
      </c>
      <c r="J26" s="152">
        <v>8.5</v>
      </c>
      <c r="K26" s="152">
        <v>9.5</v>
      </c>
      <c r="L26" s="152">
        <v>10</v>
      </c>
      <c r="M26" s="152">
        <v>6</v>
      </c>
      <c r="N26" s="86">
        <f t="shared" si="1"/>
        <v>34</v>
      </c>
      <c r="W26" s="86">
        <v>24</v>
      </c>
      <c r="X26" s="141">
        <v>2</v>
      </c>
      <c r="Y26" s="141">
        <v>5</v>
      </c>
      <c r="Z26" s="141">
        <v>9</v>
      </c>
      <c r="AA26" s="141">
        <v>10</v>
      </c>
      <c r="AB26" s="141">
        <v>26</v>
      </c>
      <c r="AD26" s="86">
        <v>24</v>
      </c>
      <c r="AE26" s="86">
        <v>3</v>
      </c>
      <c r="AF26" s="86">
        <v>3</v>
      </c>
      <c r="AG26" s="86">
        <v>0</v>
      </c>
      <c r="AH26" s="86">
        <v>2</v>
      </c>
      <c r="AI26" s="86">
        <v>0</v>
      </c>
      <c r="AK26" s="86">
        <v>24</v>
      </c>
      <c r="AL26" s="144">
        <v>9</v>
      </c>
      <c r="AM26" s="144">
        <v>0</v>
      </c>
      <c r="AN26" s="144">
        <v>1</v>
      </c>
      <c r="AO26" s="144">
        <v>0</v>
      </c>
      <c r="AP26" s="144">
        <v>10</v>
      </c>
      <c r="AR26" s="86">
        <v>24</v>
      </c>
      <c r="AS26" s="142">
        <v>8</v>
      </c>
      <c r="AT26" s="142">
        <v>6</v>
      </c>
      <c r="AU26" s="142">
        <v>2</v>
      </c>
      <c r="AV26" s="142">
        <v>3</v>
      </c>
      <c r="AW26" s="142">
        <v>19</v>
      </c>
      <c r="AY26" s="86">
        <v>24</v>
      </c>
      <c r="AZ26" s="149">
        <v>2</v>
      </c>
      <c r="BA26" s="149">
        <v>8</v>
      </c>
      <c r="BB26" s="149">
        <v>0</v>
      </c>
      <c r="BC26" s="149">
        <v>9</v>
      </c>
      <c r="BD26" s="149">
        <v>19</v>
      </c>
      <c r="BF26" s="86">
        <v>24</v>
      </c>
      <c r="BG26" s="149">
        <v>5.5</v>
      </c>
      <c r="BH26" s="149">
        <v>8</v>
      </c>
      <c r="BI26" s="149">
        <v>4</v>
      </c>
      <c r="BJ26" s="149">
        <v>6</v>
      </c>
      <c r="BK26" s="149">
        <v>23.5</v>
      </c>
    </row>
    <row r="27" spans="2:63">
      <c r="B27" s="86">
        <v>25</v>
      </c>
      <c r="C27" s="159">
        <v>0</v>
      </c>
      <c r="D27" s="159">
        <v>1</v>
      </c>
      <c r="E27" s="159">
        <v>9.5</v>
      </c>
      <c r="F27" s="159">
        <v>6.5</v>
      </c>
      <c r="G27" s="159">
        <f t="shared" si="0"/>
        <v>17</v>
      </c>
      <c r="I27" s="86">
        <v>25</v>
      </c>
      <c r="J27" s="152">
        <v>4.5</v>
      </c>
      <c r="K27" s="152">
        <v>9</v>
      </c>
      <c r="L27" s="152">
        <v>6.5</v>
      </c>
      <c r="M27" s="152">
        <v>4</v>
      </c>
      <c r="N27" s="86">
        <f t="shared" si="1"/>
        <v>24</v>
      </c>
      <c r="W27" s="86">
        <v>25</v>
      </c>
      <c r="X27" s="141">
        <v>2</v>
      </c>
      <c r="Y27" s="141">
        <v>9</v>
      </c>
      <c r="Z27" s="141">
        <v>0</v>
      </c>
      <c r="AA27" s="141">
        <v>9</v>
      </c>
      <c r="AB27" s="141">
        <v>20</v>
      </c>
      <c r="AD27" s="86">
        <v>25</v>
      </c>
      <c r="AE27" s="86">
        <v>2</v>
      </c>
      <c r="AF27" s="86">
        <v>0</v>
      </c>
      <c r="AG27" s="86">
        <v>2</v>
      </c>
      <c r="AH27" s="86">
        <v>0</v>
      </c>
      <c r="AI27" s="86">
        <v>4</v>
      </c>
      <c r="AK27" s="86">
        <v>25</v>
      </c>
      <c r="AL27" s="86">
        <v>10</v>
      </c>
      <c r="AM27" s="86">
        <v>4</v>
      </c>
      <c r="AN27" s="86">
        <v>9</v>
      </c>
      <c r="AO27" s="86">
        <v>8</v>
      </c>
      <c r="AP27" s="86">
        <v>31</v>
      </c>
      <c r="AR27" s="86">
        <v>25</v>
      </c>
      <c r="AS27" s="142">
        <v>6</v>
      </c>
      <c r="AT27" s="142">
        <v>6</v>
      </c>
      <c r="AU27" s="142">
        <v>6</v>
      </c>
      <c r="AV27" s="142">
        <v>1</v>
      </c>
      <c r="AW27" s="142">
        <v>19</v>
      </c>
      <c r="AY27" s="86">
        <v>25</v>
      </c>
      <c r="AZ27" s="149">
        <v>5.5</v>
      </c>
      <c r="BA27" s="149">
        <v>10</v>
      </c>
      <c r="BB27" s="149">
        <v>0</v>
      </c>
      <c r="BC27" s="149">
        <v>0</v>
      </c>
      <c r="BD27" s="149">
        <v>15.5</v>
      </c>
      <c r="BF27" s="86">
        <v>25</v>
      </c>
      <c r="BG27" s="149">
        <v>5</v>
      </c>
      <c r="BH27" s="149">
        <v>4</v>
      </c>
      <c r="BI27" s="149">
        <v>4</v>
      </c>
      <c r="BJ27" s="149">
        <v>6.5</v>
      </c>
      <c r="BK27" s="149">
        <v>19.5</v>
      </c>
    </row>
    <row r="28" spans="2:63">
      <c r="B28" s="86">
        <v>26</v>
      </c>
      <c r="C28" s="159">
        <v>9</v>
      </c>
      <c r="D28" s="159">
        <v>0</v>
      </c>
      <c r="E28" s="159">
        <v>1.5</v>
      </c>
      <c r="F28" s="159">
        <v>6.5</v>
      </c>
      <c r="G28" s="159">
        <f t="shared" si="0"/>
        <v>17</v>
      </c>
      <c r="I28" s="86">
        <v>26</v>
      </c>
      <c r="J28" s="152">
        <v>1</v>
      </c>
      <c r="K28" s="152">
        <v>2</v>
      </c>
      <c r="L28" s="152">
        <v>4</v>
      </c>
      <c r="M28" s="152">
        <v>3</v>
      </c>
      <c r="N28" s="86">
        <f t="shared" si="1"/>
        <v>10</v>
      </c>
      <c r="W28" s="86">
        <v>26</v>
      </c>
      <c r="X28" s="141">
        <v>6</v>
      </c>
      <c r="Y28" s="141">
        <v>2</v>
      </c>
      <c r="Z28" s="141">
        <v>1</v>
      </c>
      <c r="AA28" s="141">
        <v>10</v>
      </c>
      <c r="AB28" s="141">
        <v>19</v>
      </c>
      <c r="AD28" s="86">
        <v>26</v>
      </c>
      <c r="AE28" s="86">
        <v>4</v>
      </c>
      <c r="AF28" s="86">
        <v>0</v>
      </c>
      <c r="AG28" s="86">
        <v>0</v>
      </c>
      <c r="AH28" s="86">
        <v>0</v>
      </c>
      <c r="AI28" s="86">
        <v>4</v>
      </c>
      <c r="AK28" s="86">
        <v>26</v>
      </c>
      <c r="AL28" s="86">
        <v>8</v>
      </c>
      <c r="AM28" s="86">
        <v>0</v>
      </c>
      <c r="AN28" s="86">
        <v>4</v>
      </c>
      <c r="AO28" s="86">
        <v>8</v>
      </c>
      <c r="AP28" s="86">
        <v>20</v>
      </c>
      <c r="AR28" s="86">
        <v>26</v>
      </c>
      <c r="AS28" s="142">
        <v>6.5</v>
      </c>
      <c r="AT28" s="142">
        <v>8</v>
      </c>
      <c r="AU28" s="142">
        <v>3</v>
      </c>
      <c r="AV28" s="142">
        <v>0</v>
      </c>
      <c r="AW28" s="142">
        <v>17.5</v>
      </c>
      <c r="AY28" s="86">
        <v>26</v>
      </c>
      <c r="AZ28" s="149">
        <v>3</v>
      </c>
      <c r="BA28" s="149">
        <v>8</v>
      </c>
      <c r="BB28" s="149">
        <v>0</v>
      </c>
      <c r="BC28" s="149">
        <v>0</v>
      </c>
      <c r="BD28" s="149">
        <v>11</v>
      </c>
      <c r="BF28" s="86">
        <v>26</v>
      </c>
      <c r="BG28" s="149">
        <v>5</v>
      </c>
      <c r="BH28" s="149">
        <v>3</v>
      </c>
      <c r="BI28" s="149">
        <v>4</v>
      </c>
      <c r="BJ28" s="149">
        <v>7</v>
      </c>
      <c r="BK28" s="149">
        <v>19</v>
      </c>
    </row>
    <row r="29" spans="2:63">
      <c r="B29" s="86">
        <v>27</v>
      </c>
      <c r="C29" s="159">
        <v>0</v>
      </c>
      <c r="D29" s="159">
        <v>7.5</v>
      </c>
      <c r="E29" s="159">
        <v>0</v>
      </c>
      <c r="F29" s="159">
        <v>5.5</v>
      </c>
      <c r="G29" s="159">
        <f t="shared" si="0"/>
        <v>13</v>
      </c>
      <c r="I29" s="86">
        <v>27</v>
      </c>
      <c r="J29" s="152">
        <v>0</v>
      </c>
      <c r="K29" s="152">
        <v>9</v>
      </c>
      <c r="L29" s="152">
        <v>4.5</v>
      </c>
      <c r="M29" s="152">
        <v>4</v>
      </c>
      <c r="N29" s="86">
        <f t="shared" si="1"/>
        <v>17.5</v>
      </c>
      <c r="W29" s="86">
        <v>27</v>
      </c>
      <c r="X29" s="141">
        <v>2</v>
      </c>
      <c r="Y29" s="141">
        <v>3</v>
      </c>
      <c r="Z29" s="141">
        <v>1</v>
      </c>
      <c r="AA29" s="141">
        <v>10</v>
      </c>
      <c r="AB29" s="141">
        <v>16</v>
      </c>
      <c r="AD29" s="86">
        <v>27</v>
      </c>
      <c r="AE29" s="86">
        <v>2</v>
      </c>
      <c r="AF29" s="86">
        <v>0</v>
      </c>
      <c r="AG29" s="86">
        <v>0</v>
      </c>
      <c r="AH29" s="86">
        <v>0</v>
      </c>
      <c r="AI29" s="86">
        <v>2</v>
      </c>
      <c r="AK29" s="86">
        <v>27</v>
      </c>
      <c r="AL29" s="86">
        <v>7</v>
      </c>
      <c r="AM29" s="86">
        <v>0</v>
      </c>
      <c r="AN29" s="86">
        <v>6</v>
      </c>
      <c r="AO29" s="86">
        <v>6</v>
      </c>
      <c r="AP29" s="86">
        <v>19</v>
      </c>
      <c r="AR29" s="86">
        <v>27</v>
      </c>
      <c r="AS29" s="146">
        <v>9.5</v>
      </c>
      <c r="AT29" s="146">
        <v>6</v>
      </c>
      <c r="AU29" s="146">
        <v>0</v>
      </c>
      <c r="AV29" s="146">
        <v>1</v>
      </c>
      <c r="AW29" s="142">
        <v>16.5</v>
      </c>
      <c r="AY29" s="86">
        <v>27</v>
      </c>
      <c r="AZ29" s="149">
        <v>2</v>
      </c>
      <c r="BA29" s="149">
        <v>8</v>
      </c>
      <c r="BB29" s="149">
        <v>1</v>
      </c>
      <c r="BC29" s="149">
        <v>0</v>
      </c>
      <c r="BD29" s="149">
        <v>11</v>
      </c>
      <c r="BF29" s="86">
        <v>27</v>
      </c>
      <c r="BG29" s="149">
        <v>7.5</v>
      </c>
      <c r="BH29" s="149">
        <v>3</v>
      </c>
      <c r="BI29" s="149">
        <v>0</v>
      </c>
      <c r="BJ29" s="149">
        <v>5</v>
      </c>
      <c r="BK29" s="149">
        <v>15.5</v>
      </c>
    </row>
    <row r="30" spans="2:63">
      <c r="B30" s="86">
        <v>28</v>
      </c>
      <c r="C30" s="159">
        <v>0</v>
      </c>
      <c r="D30" s="159">
        <v>0</v>
      </c>
      <c r="E30" s="159">
        <v>6.5</v>
      </c>
      <c r="F30" s="159">
        <v>2.5</v>
      </c>
      <c r="G30" s="159">
        <f t="shared" si="0"/>
        <v>9</v>
      </c>
      <c r="I30" s="86">
        <v>28</v>
      </c>
      <c r="J30" s="152">
        <v>0.5</v>
      </c>
      <c r="K30" s="152">
        <v>2</v>
      </c>
      <c r="L30" s="152">
        <v>7</v>
      </c>
      <c r="M30" s="152">
        <v>2</v>
      </c>
      <c r="N30" s="86">
        <f t="shared" si="1"/>
        <v>11.5</v>
      </c>
      <c r="W30" s="86">
        <v>28</v>
      </c>
      <c r="X30" s="141">
        <v>10</v>
      </c>
      <c r="Y30" s="141">
        <v>0</v>
      </c>
      <c r="Z30" s="141">
        <v>1</v>
      </c>
      <c r="AA30" s="141">
        <v>3</v>
      </c>
      <c r="AB30" s="141">
        <v>14</v>
      </c>
      <c r="AD30" s="86">
        <v>28</v>
      </c>
      <c r="AE30" s="86">
        <v>1</v>
      </c>
      <c r="AF30" s="86">
        <v>0</v>
      </c>
      <c r="AG30" s="86">
        <v>0</v>
      </c>
      <c r="AH30" s="86">
        <v>0</v>
      </c>
      <c r="AI30" s="86">
        <v>1</v>
      </c>
      <c r="AK30" s="86">
        <v>28</v>
      </c>
      <c r="AL30" s="86">
        <v>7</v>
      </c>
      <c r="AM30" s="86">
        <v>0</v>
      </c>
      <c r="AN30" s="86">
        <v>2</v>
      </c>
      <c r="AO30" s="86">
        <v>9</v>
      </c>
      <c r="AP30" s="86">
        <v>18</v>
      </c>
      <c r="AR30" s="86">
        <v>28</v>
      </c>
      <c r="AS30" s="143">
        <v>9</v>
      </c>
      <c r="AT30" s="142">
        <v>6</v>
      </c>
      <c r="AU30" s="142">
        <v>0</v>
      </c>
      <c r="AV30" s="142">
        <v>0</v>
      </c>
      <c r="AW30" s="142">
        <v>15</v>
      </c>
      <c r="AY30" s="86">
        <v>28</v>
      </c>
      <c r="AZ30" s="86">
        <v>9</v>
      </c>
      <c r="BA30" s="86">
        <v>10</v>
      </c>
      <c r="BB30" s="86">
        <v>8</v>
      </c>
      <c r="BC30" s="86">
        <v>10</v>
      </c>
      <c r="BD30" s="86">
        <v>37</v>
      </c>
      <c r="BF30" s="86">
        <v>28</v>
      </c>
      <c r="BG30" s="149">
        <v>8.5</v>
      </c>
      <c r="BH30" s="149">
        <v>0</v>
      </c>
      <c r="BI30" s="149">
        <v>0</v>
      </c>
      <c r="BJ30" s="149">
        <v>6</v>
      </c>
      <c r="BK30" s="149">
        <v>14.5</v>
      </c>
    </row>
    <row r="31" spans="2:63">
      <c r="B31" s="86">
        <v>29</v>
      </c>
      <c r="C31" s="159">
        <v>0</v>
      </c>
      <c r="D31" s="159">
        <v>0</v>
      </c>
      <c r="E31" s="159">
        <v>6</v>
      </c>
      <c r="F31" s="159">
        <v>2.5</v>
      </c>
      <c r="G31" s="159">
        <f t="shared" si="0"/>
        <v>8.5</v>
      </c>
      <c r="I31" s="86">
        <v>29</v>
      </c>
      <c r="J31" s="152">
        <v>6</v>
      </c>
      <c r="K31" s="152">
        <v>10</v>
      </c>
      <c r="L31" s="152">
        <v>6</v>
      </c>
      <c r="M31" s="152">
        <v>0</v>
      </c>
      <c r="N31" s="86">
        <f t="shared" si="1"/>
        <v>22</v>
      </c>
      <c r="W31" s="86">
        <v>29</v>
      </c>
      <c r="X31" s="141">
        <v>2</v>
      </c>
      <c r="Y31" s="141">
        <v>7</v>
      </c>
      <c r="Z31" s="141">
        <v>2</v>
      </c>
      <c r="AA31" s="141">
        <v>2</v>
      </c>
      <c r="AB31" s="141">
        <v>13</v>
      </c>
      <c r="AD31" s="86">
        <v>29</v>
      </c>
      <c r="AE31" s="86">
        <v>0</v>
      </c>
      <c r="AF31" s="86">
        <v>0</v>
      </c>
      <c r="AG31" s="86">
        <v>0</v>
      </c>
      <c r="AH31" s="86">
        <v>0</v>
      </c>
      <c r="AI31" s="86">
        <v>0</v>
      </c>
      <c r="AK31" s="86">
        <v>29</v>
      </c>
      <c r="AL31" s="86">
        <v>8</v>
      </c>
      <c r="AM31" s="86">
        <v>0</v>
      </c>
      <c r="AN31" s="86">
        <v>4</v>
      </c>
      <c r="AO31" s="86">
        <v>6</v>
      </c>
      <c r="AP31" s="86">
        <v>18</v>
      </c>
      <c r="AR31" s="86">
        <v>29</v>
      </c>
      <c r="AS31" s="142">
        <v>6.5</v>
      </c>
      <c r="AT31" s="142">
        <v>6</v>
      </c>
      <c r="AU31" s="142">
        <v>1</v>
      </c>
      <c r="AV31" s="142">
        <v>1</v>
      </c>
      <c r="AW31" s="142">
        <v>14.5</v>
      </c>
      <c r="AY31" s="86">
        <v>29</v>
      </c>
      <c r="AZ31" s="86">
        <v>10</v>
      </c>
      <c r="BA31" s="86">
        <v>9</v>
      </c>
      <c r="BB31" s="86">
        <v>8</v>
      </c>
      <c r="BC31" s="86">
        <v>9</v>
      </c>
      <c r="BD31" s="86">
        <v>36</v>
      </c>
      <c r="BF31" s="86">
        <v>29</v>
      </c>
      <c r="BG31" s="149">
        <v>4.5</v>
      </c>
      <c r="BH31" s="149">
        <v>2</v>
      </c>
      <c r="BI31" s="149">
        <v>2</v>
      </c>
      <c r="BJ31" s="149">
        <v>7</v>
      </c>
      <c r="BK31" s="149">
        <v>15.5</v>
      </c>
    </row>
    <row r="32" spans="2:63">
      <c r="B32" s="86">
        <v>30</v>
      </c>
      <c r="C32" s="159">
        <v>0</v>
      </c>
      <c r="D32" s="159">
        <v>0</v>
      </c>
      <c r="E32" s="159">
        <v>3.5</v>
      </c>
      <c r="F32" s="159">
        <v>4</v>
      </c>
      <c r="G32" s="159">
        <f t="shared" si="0"/>
        <v>7.5</v>
      </c>
      <c r="I32" s="86">
        <v>30</v>
      </c>
      <c r="J32" s="152">
        <v>5</v>
      </c>
      <c r="K32" s="152">
        <v>10</v>
      </c>
      <c r="L32" s="152">
        <v>2.5</v>
      </c>
      <c r="M32" s="152">
        <v>4</v>
      </c>
      <c r="N32" s="86">
        <f t="shared" si="1"/>
        <v>21.5</v>
      </c>
      <c r="W32" s="86">
        <v>30</v>
      </c>
      <c r="X32" s="141">
        <v>0</v>
      </c>
      <c r="Y32" s="141">
        <v>0</v>
      </c>
      <c r="Z32" s="141">
        <v>1</v>
      </c>
      <c r="AA32" s="141">
        <v>10</v>
      </c>
      <c r="AB32" s="141">
        <v>11</v>
      </c>
      <c r="AD32" s="86">
        <v>30</v>
      </c>
      <c r="AE32" s="134">
        <v>6</v>
      </c>
      <c r="AF32" s="134">
        <v>8</v>
      </c>
      <c r="AG32" s="134">
        <v>10</v>
      </c>
      <c r="AH32" s="134">
        <v>10</v>
      </c>
      <c r="AI32" s="134">
        <v>34</v>
      </c>
      <c r="AK32" s="86">
        <v>30</v>
      </c>
      <c r="AL32" s="86">
        <v>10</v>
      </c>
      <c r="AM32" s="86">
        <v>0</v>
      </c>
      <c r="AN32" s="86">
        <v>2</v>
      </c>
      <c r="AO32" s="86">
        <v>5</v>
      </c>
      <c r="AP32" s="86">
        <v>17</v>
      </c>
      <c r="AR32" s="86">
        <v>30</v>
      </c>
      <c r="AS32" s="142">
        <v>7</v>
      </c>
      <c r="AT32" s="142">
        <v>0</v>
      </c>
      <c r="AU32" s="142">
        <v>0</v>
      </c>
      <c r="AV32" s="142">
        <v>2</v>
      </c>
      <c r="AW32" s="142">
        <v>9</v>
      </c>
      <c r="AY32" s="86">
        <v>30</v>
      </c>
      <c r="AZ32" s="86">
        <v>6</v>
      </c>
      <c r="BA32" s="86">
        <v>10</v>
      </c>
      <c r="BB32" s="86">
        <v>5</v>
      </c>
      <c r="BC32" s="86">
        <v>8</v>
      </c>
      <c r="BD32" s="86">
        <v>29</v>
      </c>
      <c r="BF32" s="86">
        <v>30</v>
      </c>
      <c r="BG32" s="149">
        <v>6.5</v>
      </c>
      <c r="BH32" s="149">
        <v>0</v>
      </c>
      <c r="BI32" s="149">
        <v>4</v>
      </c>
      <c r="BJ32" s="149">
        <v>4.5</v>
      </c>
      <c r="BK32" s="149">
        <v>15</v>
      </c>
    </row>
    <row r="33" spans="2:63">
      <c r="B33" s="86">
        <v>31</v>
      </c>
      <c r="C33" s="159">
        <v>0</v>
      </c>
      <c r="D33" s="159">
        <v>0</v>
      </c>
      <c r="E33" s="159">
        <v>3.5</v>
      </c>
      <c r="F33" s="159">
        <v>3.5</v>
      </c>
      <c r="G33" s="159">
        <f t="shared" si="0"/>
        <v>7</v>
      </c>
      <c r="I33" s="86">
        <v>31</v>
      </c>
      <c r="J33" s="152">
        <v>2</v>
      </c>
      <c r="K33" s="152">
        <v>7</v>
      </c>
      <c r="L33" s="152">
        <v>3</v>
      </c>
      <c r="M33" s="152">
        <v>1</v>
      </c>
      <c r="N33" s="86">
        <f t="shared" si="1"/>
        <v>13</v>
      </c>
      <c r="W33" s="86">
        <v>31</v>
      </c>
      <c r="X33" s="141">
        <v>0</v>
      </c>
      <c r="Y33" s="141">
        <v>0</v>
      </c>
      <c r="Z33" s="141">
        <v>1</v>
      </c>
      <c r="AA33" s="141">
        <v>4</v>
      </c>
      <c r="AB33" s="141">
        <v>5</v>
      </c>
      <c r="AD33" s="86">
        <v>31</v>
      </c>
      <c r="AE33" s="134">
        <v>4</v>
      </c>
      <c r="AF33" s="134">
        <v>10</v>
      </c>
      <c r="AG33" s="134">
        <v>10</v>
      </c>
      <c r="AH33" s="134">
        <v>10</v>
      </c>
      <c r="AI33" s="134">
        <v>34</v>
      </c>
      <c r="AK33" s="86">
        <v>31</v>
      </c>
      <c r="AL33" s="86">
        <v>5</v>
      </c>
      <c r="AM33" s="86">
        <v>0</v>
      </c>
      <c r="AN33" s="86">
        <v>7</v>
      </c>
      <c r="AO33" s="86">
        <v>5</v>
      </c>
      <c r="AP33" s="86">
        <v>17</v>
      </c>
      <c r="AR33" s="86">
        <v>31</v>
      </c>
      <c r="AS33" s="86">
        <v>10</v>
      </c>
      <c r="AT33" s="86">
        <v>10</v>
      </c>
      <c r="AU33" s="86">
        <v>4</v>
      </c>
      <c r="AV33" s="86">
        <v>8</v>
      </c>
      <c r="AW33" s="86">
        <v>32</v>
      </c>
      <c r="AY33" s="86">
        <v>31</v>
      </c>
      <c r="AZ33" s="86">
        <v>7</v>
      </c>
      <c r="BA33" s="86">
        <v>9</v>
      </c>
      <c r="BB33" s="86">
        <v>4</v>
      </c>
      <c r="BC33" s="86">
        <v>9</v>
      </c>
      <c r="BD33" s="86">
        <v>29</v>
      </c>
      <c r="BF33" s="86">
        <v>31</v>
      </c>
      <c r="BG33" s="149">
        <v>4</v>
      </c>
      <c r="BH33" s="149">
        <v>3</v>
      </c>
      <c r="BI33" s="149">
        <v>3</v>
      </c>
      <c r="BJ33" s="149">
        <v>5</v>
      </c>
      <c r="BK33" s="149">
        <v>15</v>
      </c>
    </row>
    <row r="34" spans="2:63">
      <c r="B34" s="86">
        <v>32</v>
      </c>
      <c r="C34" s="159">
        <v>0</v>
      </c>
      <c r="D34" s="159">
        <v>0</v>
      </c>
      <c r="E34" s="159">
        <v>2</v>
      </c>
      <c r="F34" s="159">
        <v>4</v>
      </c>
      <c r="G34" s="159">
        <f t="shared" si="0"/>
        <v>6</v>
      </c>
      <c r="I34" s="86">
        <v>32</v>
      </c>
      <c r="J34" s="152">
        <v>1.5</v>
      </c>
      <c r="K34" s="152">
        <v>0</v>
      </c>
      <c r="L34" s="152">
        <v>3</v>
      </c>
      <c r="M34" s="152">
        <v>0</v>
      </c>
      <c r="N34" s="86">
        <f t="shared" si="1"/>
        <v>4.5</v>
      </c>
      <c r="W34" s="86">
        <v>32</v>
      </c>
      <c r="X34" s="141">
        <v>2</v>
      </c>
      <c r="Y34" s="141">
        <v>0</v>
      </c>
      <c r="Z34" s="141">
        <v>1</v>
      </c>
      <c r="AA34" s="141">
        <v>1</v>
      </c>
      <c r="AB34" s="141">
        <v>4</v>
      </c>
      <c r="AD34" s="86">
        <v>32</v>
      </c>
      <c r="AE34" s="134">
        <v>6</v>
      </c>
      <c r="AF34" s="134">
        <v>0</v>
      </c>
      <c r="AG34" s="134">
        <v>8</v>
      </c>
      <c r="AH34" s="134">
        <v>8</v>
      </c>
      <c r="AI34" s="134">
        <v>22</v>
      </c>
      <c r="AK34" s="86">
        <v>32</v>
      </c>
      <c r="AL34" s="86">
        <v>9</v>
      </c>
      <c r="AM34" s="86">
        <v>0</v>
      </c>
      <c r="AN34" s="86">
        <v>3</v>
      </c>
      <c r="AO34" s="86">
        <v>5</v>
      </c>
      <c r="AP34" s="86">
        <v>17</v>
      </c>
      <c r="AR34" s="86">
        <v>32</v>
      </c>
      <c r="AS34" s="86">
        <v>10</v>
      </c>
      <c r="AT34" s="86">
        <v>10</v>
      </c>
      <c r="AU34" s="86">
        <v>6</v>
      </c>
      <c r="AV34" s="86">
        <v>5</v>
      </c>
      <c r="AW34" s="86">
        <v>31</v>
      </c>
      <c r="AY34" s="86">
        <v>32</v>
      </c>
      <c r="AZ34" s="86">
        <v>3</v>
      </c>
      <c r="BA34" s="86">
        <v>10</v>
      </c>
      <c r="BB34" s="86">
        <v>5</v>
      </c>
      <c r="BC34" s="86">
        <v>9</v>
      </c>
      <c r="BD34" s="86">
        <v>27</v>
      </c>
      <c r="BF34" s="86">
        <v>32</v>
      </c>
      <c r="BG34" s="149">
        <v>5.5</v>
      </c>
      <c r="BH34" s="149">
        <v>2</v>
      </c>
      <c r="BI34" s="149">
        <v>4</v>
      </c>
      <c r="BJ34" s="149">
        <v>3</v>
      </c>
      <c r="BK34" s="149">
        <v>14.5</v>
      </c>
    </row>
    <row r="35" spans="2:63" ht="18">
      <c r="B35" s="86">
        <v>33</v>
      </c>
      <c r="C35" s="159">
        <v>0</v>
      </c>
      <c r="D35" s="159">
        <v>0</v>
      </c>
      <c r="E35" s="159">
        <v>0</v>
      </c>
      <c r="F35" s="159">
        <v>0</v>
      </c>
      <c r="G35" s="159">
        <f t="shared" si="0"/>
        <v>0</v>
      </c>
      <c r="J35" s="136"/>
      <c r="K35" s="140"/>
      <c r="L35" s="140"/>
      <c r="M35" s="140"/>
      <c r="W35" s="86">
        <v>33</v>
      </c>
      <c r="X35" s="141">
        <v>1</v>
      </c>
      <c r="Y35" s="141">
        <v>1</v>
      </c>
      <c r="Z35" s="141">
        <v>1</v>
      </c>
      <c r="AA35" s="141">
        <v>1</v>
      </c>
      <c r="AB35" s="141">
        <v>4</v>
      </c>
      <c r="AD35" s="86">
        <v>33</v>
      </c>
      <c r="AE35" s="134">
        <v>3</v>
      </c>
      <c r="AF35" s="134">
        <v>0</v>
      </c>
      <c r="AG35" s="134">
        <v>8</v>
      </c>
      <c r="AH35" s="134">
        <v>8</v>
      </c>
      <c r="AI35" s="134">
        <v>19</v>
      </c>
      <c r="AK35" s="86">
        <v>33</v>
      </c>
      <c r="AL35" s="86">
        <v>6</v>
      </c>
      <c r="AM35" s="86">
        <v>0</v>
      </c>
      <c r="AN35" s="86">
        <v>4</v>
      </c>
      <c r="AO35" s="86">
        <v>6</v>
      </c>
      <c r="AP35" s="86">
        <v>16</v>
      </c>
      <c r="AR35" s="86">
        <v>33</v>
      </c>
      <c r="AS35" s="86">
        <v>9</v>
      </c>
      <c r="AT35" s="86">
        <v>9</v>
      </c>
      <c r="AU35" s="86">
        <v>6</v>
      </c>
      <c r="AV35" s="86">
        <v>5</v>
      </c>
      <c r="AW35" s="86">
        <v>29</v>
      </c>
      <c r="AY35" s="86">
        <v>33</v>
      </c>
      <c r="AZ35" s="86">
        <v>10</v>
      </c>
      <c r="BA35" s="86">
        <v>7</v>
      </c>
      <c r="BB35" s="86">
        <v>0</v>
      </c>
      <c r="BC35" s="86">
        <v>9</v>
      </c>
      <c r="BD35" s="86">
        <v>26</v>
      </c>
      <c r="BF35" s="86">
        <v>33</v>
      </c>
      <c r="BG35" s="149">
        <v>5.5</v>
      </c>
      <c r="BH35" s="149">
        <v>6</v>
      </c>
      <c r="BI35" s="149">
        <v>1.5</v>
      </c>
      <c r="BJ35" s="149">
        <v>0</v>
      </c>
      <c r="BK35" s="149">
        <v>13</v>
      </c>
    </row>
    <row r="36" spans="2:63" ht="18">
      <c r="B36" s="86">
        <v>34</v>
      </c>
      <c r="C36" s="159">
        <v>0</v>
      </c>
      <c r="D36" s="159">
        <v>0</v>
      </c>
      <c r="E36" s="159">
        <v>0</v>
      </c>
      <c r="F36" s="159">
        <v>0</v>
      </c>
      <c r="G36" s="159">
        <f t="shared" si="0"/>
        <v>0</v>
      </c>
      <c r="J36" s="136"/>
      <c r="K36" s="140"/>
      <c r="L36" s="140"/>
      <c r="M36" s="140"/>
      <c r="W36" s="86">
        <v>34</v>
      </c>
      <c r="X36" s="141">
        <v>1</v>
      </c>
      <c r="Y36" s="141">
        <v>1</v>
      </c>
      <c r="Z36" s="141">
        <v>0</v>
      </c>
      <c r="AA36" s="141">
        <v>0</v>
      </c>
      <c r="AB36" s="141">
        <v>2</v>
      </c>
      <c r="AD36" s="86">
        <v>34</v>
      </c>
      <c r="AE36" s="134">
        <v>10</v>
      </c>
      <c r="AF36" s="134">
        <v>1</v>
      </c>
      <c r="AG36" s="134">
        <v>2</v>
      </c>
      <c r="AH36" s="134">
        <v>5</v>
      </c>
      <c r="AI36" s="134">
        <v>18</v>
      </c>
      <c r="AK36" s="86">
        <v>34</v>
      </c>
      <c r="AL36" s="86">
        <v>6</v>
      </c>
      <c r="AM36" s="86">
        <v>0</v>
      </c>
      <c r="AN36" s="86">
        <v>2</v>
      </c>
      <c r="AO36" s="86">
        <v>7</v>
      </c>
      <c r="AP36" s="86">
        <v>15</v>
      </c>
      <c r="AR36" s="86">
        <v>34</v>
      </c>
      <c r="AS36" s="86">
        <v>10</v>
      </c>
      <c r="AT36" s="86">
        <v>9</v>
      </c>
      <c r="AU36" s="86">
        <v>2</v>
      </c>
      <c r="AV36" s="86">
        <v>6</v>
      </c>
      <c r="AW36" s="86">
        <v>27</v>
      </c>
      <c r="AY36" s="86">
        <v>34</v>
      </c>
      <c r="AZ36" s="86">
        <v>5</v>
      </c>
      <c r="BA36" s="86">
        <v>10</v>
      </c>
      <c r="BB36" s="86">
        <v>4</v>
      </c>
      <c r="BC36" s="86">
        <v>1</v>
      </c>
      <c r="BD36" s="86">
        <v>20</v>
      </c>
      <c r="BF36" s="86">
        <v>34</v>
      </c>
      <c r="BG36" s="149">
        <v>3</v>
      </c>
      <c r="BH36" s="149">
        <v>7</v>
      </c>
      <c r="BI36" s="149">
        <v>3</v>
      </c>
      <c r="BJ36" s="149">
        <v>0</v>
      </c>
      <c r="BK36" s="149">
        <v>13</v>
      </c>
    </row>
    <row r="37" spans="2:63" ht="18">
      <c r="B37" s="86">
        <v>35</v>
      </c>
      <c r="C37" s="159">
        <v>0</v>
      </c>
      <c r="D37" s="159">
        <v>0</v>
      </c>
      <c r="E37" s="159">
        <v>0</v>
      </c>
      <c r="F37" s="159">
        <v>0</v>
      </c>
      <c r="G37" s="159">
        <f t="shared" si="0"/>
        <v>0</v>
      </c>
      <c r="J37" s="136"/>
      <c r="K37" s="140"/>
      <c r="L37" s="140"/>
      <c r="M37" s="140"/>
      <c r="W37" s="86">
        <v>35</v>
      </c>
      <c r="X37" s="141">
        <v>0</v>
      </c>
      <c r="Y37" s="141">
        <v>1</v>
      </c>
      <c r="Z37" s="141">
        <v>1</v>
      </c>
      <c r="AA37" s="141">
        <v>0</v>
      </c>
      <c r="AB37" s="141">
        <v>2</v>
      </c>
      <c r="AD37" s="86">
        <v>35</v>
      </c>
      <c r="AE37" s="134">
        <v>0</v>
      </c>
      <c r="AF37" s="134">
        <v>3</v>
      </c>
      <c r="AG37" s="134">
        <v>10</v>
      </c>
      <c r="AH37" s="134">
        <v>0</v>
      </c>
      <c r="AI37" s="134">
        <v>13</v>
      </c>
      <c r="AK37" s="86">
        <v>35</v>
      </c>
      <c r="AL37" s="86">
        <v>8</v>
      </c>
      <c r="AM37" s="86">
        <v>1</v>
      </c>
      <c r="AN37" s="86">
        <v>4</v>
      </c>
      <c r="AO37" s="86">
        <v>4</v>
      </c>
      <c r="AP37" s="86">
        <v>17</v>
      </c>
      <c r="AR37" s="86">
        <v>35</v>
      </c>
      <c r="AS37" s="86">
        <v>6</v>
      </c>
      <c r="AT37" s="86">
        <v>10</v>
      </c>
      <c r="AU37" s="86">
        <v>3</v>
      </c>
      <c r="AV37" s="86">
        <v>2</v>
      </c>
      <c r="AW37" s="86">
        <v>21</v>
      </c>
      <c r="AY37" s="86">
        <v>35</v>
      </c>
      <c r="AZ37" s="86">
        <v>5</v>
      </c>
      <c r="BA37" s="86">
        <v>9</v>
      </c>
      <c r="BB37" s="86">
        <v>3</v>
      </c>
      <c r="BC37" s="86">
        <v>3</v>
      </c>
      <c r="BD37" s="86">
        <v>20</v>
      </c>
      <c r="BF37" s="86">
        <v>35</v>
      </c>
      <c r="BG37" s="149">
        <v>6.5</v>
      </c>
      <c r="BH37" s="149">
        <v>1</v>
      </c>
      <c r="BI37" s="149">
        <v>4.5</v>
      </c>
      <c r="BJ37" s="149">
        <v>1</v>
      </c>
      <c r="BK37" s="149">
        <v>13</v>
      </c>
    </row>
    <row r="38" spans="2:63">
      <c r="B38" s="86">
        <v>36</v>
      </c>
      <c r="C38" s="159">
        <v>0</v>
      </c>
      <c r="D38" s="159">
        <v>0</v>
      </c>
      <c r="E38" s="159">
        <v>0</v>
      </c>
      <c r="F38" s="159">
        <v>0</v>
      </c>
      <c r="G38" s="159">
        <f t="shared" si="0"/>
        <v>0</v>
      </c>
      <c r="AD38" s="86">
        <v>36</v>
      </c>
      <c r="AE38" s="134">
        <v>2</v>
      </c>
      <c r="AF38" s="134">
        <v>0</v>
      </c>
      <c r="AG38" s="134">
        <v>1</v>
      </c>
      <c r="AH38" s="134">
        <v>2</v>
      </c>
      <c r="AI38" s="134">
        <v>5</v>
      </c>
      <c r="AK38" s="86">
        <v>36</v>
      </c>
      <c r="AL38" s="86">
        <v>10</v>
      </c>
      <c r="AM38" s="86">
        <v>0</v>
      </c>
      <c r="AN38" s="86">
        <v>3</v>
      </c>
      <c r="AO38" s="86">
        <v>3</v>
      </c>
      <c r="AP38" s="86">
        <v>16</v>
      </c>
      <c r="AR38" s="86">
        <v>36</v>
      </c>
      <c r="AS38" s="86">
        <v>5</v>
      </c>
      <c r="AT38" s="86">
        <v>9</v>
      </c>
      <c r="AU38" s="86">
        <v>0</v>
      </c>
      <c r="AV38" s="86">
        <v>4</v>
      </c>
      <c r="AW38" s="86">
        <v>18</v>
      </c>
      <c r="AY38" s="86">
        <v>36</v>
      </c>
      <c r="AZ38" s="86">
        <v>5</v>
      </c>
      <c r="BA38" s="86">
        <v>9</v>
      </c>
      <c r="BB38" s="86">
        <v>4</v>
      </c>
      <c r="BC38" s="86">
        <v>1</v>
      </c>
      <c r="BD38" s="86">
        <v>19</v>
      </c>
      <c r="BF38" s="86">
        <v>36</v>
      </c>
      <c r="BG38" s="149">
        <v>4.5</v>
      </c>
      <c r="BH38" s="149">
        <v>3</v>
      </c>
      <c r="BI38" s="149">
        <v>4</v>
      </c>
      <c r="BJ38" s="149">
        <v>0</v>
      </c>
      <c r="BK38" s="149">
        <v>11.5</v>
      </c>
    </row>
    <row r="39" spans="2:63">
      <c r="AD39" s="86">
        <v>37</v>
      </c>
      <c r="AE39" s="134">
        <v>0</v>
      </c>
      <c r="AF39" s="134">
        <v>0</v>
      </c>
      <c r="AG39" s="134">
        <v>0</v>
      </c>
      <c r="AH39" s="134">
        <v>3</v>
      </c>
      <c r="AI39" s="134">
        <v>3</v>
      </c>
      <c r="AK39" s="86">
        <v>37</v>
      </c>
      <c r="AL39" s="86">
        <v>5</v>
      </c>
      <c r="AM39" s="86">
        <v>0</v>
      </c>
      <c r="AN39" s="86">
        <v>3</v>
      </c>
      <c r="AO39" s="86">
        <v>5</v>
      </c>
      <c r="AP39" s="86">
        <v>13</v>
      </c>
      <c r="AR39" s="86">
        <v>37</v>
      </c>
      <c r="AS39" s="86">
        <v>9</v>
      </c>
      <c r="AT39" s="86">
        <v>5</v>
      </c>
      <c r="AU39" s="86">
        <v>3</v>
      </c>
      <c r="AV39" s="86">
        <v>1</v>
      </c>
      <c r="AW39" s="86">
        <v>18</v>
      </c>
      <c r="AY39" s="86">
        <v>37</v>
      </c>
      <c r="AZ39" s="86">
        <v>5</v>
      </c>
      <c r="BA39" s="86">
        <v>10</v>
      </c>
      <c r="BB39" s="86">
        <v>1</v>
      </c>
      <c r="BC39" s="86">
        <v>0</v>
      </c>
      <c r="BD39" s="86">
        <v>16</v>
      </c>
      <c r="BF39" s="86">
        <v>37</v>
      </c>
      <c r="BG39" s="149">
        <v>4</v>
      </c>
      <c r="BH39" s="149">
        <v>0</v>
      </c>
      <c r="BI39" s="149">
        <v>0</v>
      </c>
      <c r="BJ39" s="149">
        <v>6.5</v>
      </c>
      <c r="BK39" s="149">
        <v>10.5</v>
      </c>
    </row>
    <row r="40" spans="2:63">
      <c r="AD40" s="86">
        <v>38</v>
      </c>
      <c r="AE40" s="134">
        <v>1</v>
      </c>
      <c r="AF40" s="134">
        <v>0</v>
      </c>
      <c r="AG40" s="134">
        <v>0</v>
      </c>
      <c r="AH40" s="134">
        <v>0</v>
      </c>
      <c r="AI40" s="134">
        <v>1</v>
      </c>
      <c r="AK40" s="86">
        <v>38</v>
      </c>
      <c r="AL40" s="86">
        <v>8</v>
      </c>
      <c r="AM40" s="86">
        <v>0</v>
      </c>
      <c r="AN40" s="86">
        <v>3</v>
      </c>
      <c r="AO40" s="86">
        <v>1</v>
      </c>
      <c r="AP40" s="86">
        <v>12</v>
      </c>
      <c r="AR40" s="86">
        <v>38</v>
      </c>
      <c r="AS40" s="86">
        <v>9</v>
      </c>
      <c r="AT40" s="86">
        <v>5</v>
      </c>
      <c r="AU40" s="86">
        <v>2</v>
      </c>
      <c r="AV40" s="86">
        <v>0</v>
      </c>
      <c r="AW40" s="86">
        <v>16</v>
      </c>
      <c r="AY40" s="86">
        <v>38</v>
      </c>
      <c r="AZ40" s="86">
        <v>3</v>
      </c>
      <c r="BA40" s="86">
        <v>2</v>
      </c>
      <c r="BB40" s="86">
        <v>5</v>
      </c>
      <c r="BC40" s="86">
        <v>6</v>
      </c>
      <c r="BD40" s="86">
        <v>16</v>
      </c>
      <c r="BF40" s="86">
        <v>38</v>
      </c>
      <c r="BG40" s="149">
        <v>3.5</v>
      </c>
      <c r="BH40" s="149">
        <v>1</v>
      </c>
      <c r="BI40" s="149">
        <v>0</v>
      </c>
      <c r="BJ40" s="149">
        <v>4</v>
      </c>
      <c r="BK40" s="149">
        <v>8.5</v>
      </c>
    </row>
    <row r="41" spans="2:63">
      <c r="AK41" s="86">
        <v>39</v>
      </c>
      <c r="AL41" s="86">
        <v>6</v>
      </c>
      <c r="AM41" s="86">
        <v>0</v>
      </c>
      <c r="AN41" s="86">
        <v>4</v>
      </c>
      <c r="AO41" s="86">
        <v>2</v>
      </c>
      <c r="AP41" s="86">
        <v>12</v>
      </c>
      <c r="AR41" s="86">
        <v>39</v>
      </c>
      <c r="AS41" s="86">
        <v>7</v>
      </c>
      <c r="AT41" s="86">
        <v>5</v>
      </c>
      <c r="AU41" s="86">
        <v>3</v>
      </c>
      <c r="AV41" s="86">
        <v>0</v>
      </c>
      <c r="AW41" s="86">
        <v>15</v>
      </c>
      <c r="AY41" s="86">
        <v>39</v>
      </c>
      <c r="AZ41" s="86">
        <v>3</v>
      </c>
      <c r="BA41" s="86">
        <v>7</v>
      </c>
      <c r="BB41" s="86">
        <v>5</v>
      </c>
      <c r="BC41" s="86">
        <v>0</v>
      </c>
      <c r="BD41" s="86">
        <v>15</v>
      </c>
      <c r="BF41" s="86">
        <v>39</v>
      </c>
      <c r="BG41" s="149">
        <v>6.5</v>
      </c>
      <c r="BH41" s="149">
        <v>0</v>
      </c>
      <c r="BI41" s="149">
        <v>0</v>
      </c>
      <c r="BJ41" s="149">
        <v>0.5</v>
      </c>
      <c r="BK41" s="149">
        <v>7</v>
      </c>
    </row>
    <row r="42" spans="2:63">
      <c r="AK42" s="86">
        <v>40</v>
      </c>
      <c r="AL42" s="86">
        <v>6</v>
      </c>
      <c r="AM42" s="86">
        <v>0</v>
      </c>
      <c r="AN42" s="86">
        <v>3</v>
      </c>
      <c r="AO42" s="86">
        <v>2</v>
      </c>
      <c r="AP42" s="86">
        <v>11</v>
      </c>
      <c r="AR42" s="86">
        <v>40</v>
      </c>
      <c r="AS42" s="86">
        <v>8</v>
      </c>
      <c r="AT42" s="86">
        <v>5</v>
      </c>
      <c r="AU42" s="86">
        <v>1</v>
      </c>
      <c r="AV42" s="86">
        <v>1</v>
      </c>
      <c r="AW42" s="86">
        <v>15</v>
      </c>
      <c r="AY42" s="86">
        <v>40</v>
      </c>
      <c r="AZ42" s="86">
        <v>2</v>
      </c>
      <c r="BA42" s="86">
        <v>7</v>
      </c>
      <c r="BB42" s="86">
        <v>2</v>
      </c>
      <c r="BC42" s="86">
        <v>0</v>
      </c>
      <c r="BD42" s="86">
        <v>11</v>
      </c>
      <c r="BF42" s="86">
        <v>40</v>
      </c>
      <c r="BG42" s="147">
        <v>8</v>
      </c>
      <c r="BH42" s="147">
        <v>10</v>
      </c>
      <c r="BI42" s="147">
        <v>8</v>
      </c>
      <c r="BJ42" s="147">
        <v>10</v>
      </c>
      <c r="BK42" s="147">
        <v>36</v>
      </c>
    </row>
    <row r="43" spans="2:63">
      <c r="AK43" s="86">
        <v>41</v>
      </c>
      <c r="AL43" s="86">
        <v>8</v>
      </c>
      <c r="AM43" s="86">
        <v>0</v>
      </c>
      <c r="AN43" s="86">
        <v>2</v>
      </c>
      <c r="AO43" s="86">
        <v>0</v>
      </c>
      <c r="AP43" s="86">
        <v>10</v>
      </c>
      <c r="AR43" s="86">
        <v>41</v>
      </c>
      <c r="AS43" s="86">
        <v>4</v>
      </c>
      <c r="AT43" s="86">
        <v>9</v>
      </c>
      <c r="AU43" s="86">
        <v>1</v>
      </c>
      <c r="AV43" s="86">
        <v>0</v>
      </c>
      <c r="AW43" s="86">
        <v>14</v>
      </c>
      <c r="AY43" s="86">
        <v>41</v>
      </c>
      <c r="AZ43" s="86">
        <v>5</v>
      </c>
      <c r="BA43" s="86">
        <v>0</v>
      </c>
      <c r="BB43" s="86">
        <v>5</v>
      </c>
      <c r="BC43" s="86">
        <v>1</v>
      </c>
      <c r="BD43" s="86">
        <v>11</v>
      </c>
      <c r="BF43" s="86">
        <v>41</v>
      </c>
      <c r="BG43" s="147">
        <v>10</v>
      </c>
      <c r="BH43" s="147">
        <v>10</v>
      </c>
      <c r="BI43" s="147">
        <v>5</v>
      </c>
      <c r="BJ43" s="147">
        <v>8</v>
      </c>
      <c r="BK43" s="147">
        <v>33</v>
      </c>
    </row>
    <row r="44" spans="2:63">
      <c r="AK44" s="86">
        <v>42</v>
      </c>
      <c r="AL44" s="86">
        <v>8</v>
      </c>
      <c r="AM44" s="86">
        <v>0</v>
      </c>
      <c r="AN44" s="86">
        <v>2</v>
      </c>
      <c r="AO44" s="86">
        <v>0</v>
      </c>
      <c r="AP44" s="86">
        <v>10</v>
      </c>
      <c r="AR44" s="86">
        <v>42</v>
      </c>
      <c r="AS44" s="86">
        <v>7</v>
      </c>
      <c r="AT44" s="86">
        <v>4</v>
      </c>
      <c r="AU44" s="86">
        <v>2</v>
      </c>
      <c r="AV44" s="86">
        <v>1</v>
      </c>
      <c r="AW44" s="86">
        <v>14</v>
      </c>
      <c r="AY44" s="86">
        <v>42</v>
      </c>
      <c r="AZ44" s="86">
        <v>0</v>
      </c>
      <c r="BA44" s="86">
        <v>0</v>
      </c>
      <c r="BB44" s="86">
        <v>5</v>
      </c>
      <c r="BC44" s="86">
        <v>3</v>
      </c>
      <c r="BD44" s="86">
        <v>8</v>
      </c>
      <c r="BF44" s="86">
        <v>42</v>
      </c>
      <c r="BG44" s="147">
        <v>10</v>
      </c>
      <c r="BH44" s="147">
        <v>9</v>
      </c>
      <c r="BI44" s="147">
        <v>4</v>
      </c>
      <c r="BJ44" s="147">
        <v>4</v>
      </c>
      <c r="BK44" s="147">
        <v>27</v>
      </c>
    </row>
    <row r="45" spans="2:63">
      <c r="AK45" s="86">
        <v>43</v>
      </c>
      <c r="AL45" s="86">
        <v>6</v>
      </c>
      <c r="AM45" s="86">
        <v>0</v>
      </c>
      <c r="AN45" s="86">
        <v>3</v>
      </c>
      <c r="AO45" s="86">
        <v>1</v>
      </c>
      <c r="AP45" s="86">
        <v>10</v>
      </c>
      <c r="AR45" s="86">
        <v>43</v>
      </c>
      <c r="AS45" s="86">
        <v>8</v>
      </c>
      <c r="AT45" s="86">
        <v>4</v>
      </c>
      <c r="AU45" s="86">
        <v>1</v>
      </c>
      <c r="AV45" s="86">
        <v>0</v>
      </c>
      <c r="AW45" s="86">
        <v>13</v>
      </c>
      <c r="AY45" s="86">
        <v>43</v>
      </c>
      <c r="AZ45" s="86">
        <v>0</v>
      </c>
      <c r="BA45" s="86">
        <v>4</v>
      </c>
      <c r="BB45" s="86">
        <v>2</v>
      </c>
      <c r="BC45" s="86">
        <v>1</v>
      </c>
      <c r="BD45" s="86">
        <v>7</v>
      </c>
      <c r="BF45" s="86">
        <v>43</v>
      </c>
      <c r="BG45" s="147">
        <v>8</v>
      </c>
      <c r="BH45" s="147">
        <v>5</v>
      </c>
      <c r="BI45" s="147">
        <v>5</v>
      </c>
      <c r="BJ45" s="147">
        <v>6</v>
      </c>
      <c r="BK45" s="147">
        <v>24</v>
      </c>
    </row>
    <row r="46" spans="2:63">
      <c r="AK46" s="86">
        <v>44</v>
      </c>
      <c r="AL46" s="86">
        <v>3</v>
      </c>
      <c r="AM46" s="86">
        <v>0</v>
      </c>
      <c r="AN46" s="86">
        <v>3</v>
      </c>
      <c r="AO46" s="86">
        <v>3</v>
      </c>
      <c r="AP46" s="86">
        <v>9</v>
      </c>
      <c r="AR46" s="86">
        <v>44</v>
      </c>
      <c r="AS46" s="86">
        <v>4</v>
      </c>
      <c r="AT46" s="86">
        <v>5</v>
      </c>
      <c r="AU46" s="86">
        <v>0</v>
      </c>
      <c r="AV46" s="86">
        <v>0</v>
      </c>
      <c r="AW46" s="86">
        <v>9</v>
      </c>
      <c r="AY46" s="86">
        <v>44</v>
      </c>
      <c r="AZ46" s="86">
        <v>0</v>
      </c>
      <c r="BA46" s="86">
        <v>1</v>
      </c>
      <c r="BB46" s="86">
        <v>0</v>
      </c>
      <c r="BC46" s="86">
        <v>0</v>
      </c>
      <c r="BD46" s="86">
        <v>1</v>
      </c>
      <c r="BF46" s="86">
        <v>44</v>
      </c>
      <c r="BG46" s="147">
        <v>10</v>
      </c>
      <c r="BH46" s="147">
        <v>4</v>
      </c>
      <c r="BI46" s="147">
        <v>2</v>
      </c>
      <c r="BJ46" s="147">
        <v>7</v>
      </c>
      <c r="BK46" s="147">
        <v>23</v>
      </c>
    </row>
    <row r="47" spans="2:63">
      <c r="AK47" s="86">
        <v>45</v>
      </c>
      <c r="AL47" s="86">
        <v>9</v>
      </c>
      <c r="AM47" s="86">
        <v>0</v>
      </c>
      <c r="AN47" s="86">
        <v>0</v>
      </c>
      <c r="AO47" s="86">
        <v>0</v>
      </c>
      <c r="AP47" s="86">
        <v>9</v>
      </c>
      <c r="AR47" s="86">
        <v>45</v>
      </c>
      <c r="AS47" s="86">
        <v>3</v>
      </c>
      <c r="AT47" s="86">
        <v>3</v>
      </c>
      <c r="AU47" s="86">
        <v>1</v>
      </c>
      <c r="AV47" s="86">
        <v>2</v>
      </c>
      <c r="AW47" s="86">
        <v>9</v>
      </c>
      <c r="AY47" s="86">
        <v>45</v>
      </c>
      <c r="AZ47" s="86"/>
      <c r="BA47" s="86"/>
      <c r="BB47" s="86"/>
      <c r="BC47" s="86"/>
      <c r="BD47" s="86">
        <v>0</v>
      </c>
      <c r="BF47" s="86">
        <v>45</v>
      </c>
      <c r="BG47" s="147">
        <v>9</v>
      </c>
      <c r="BH47" s="147">
        <v>9</v>
      </c>
      <c r="BI47" s="147">
        <v>5</v>
      </c>
      <c r="BJ47" s="147">
        <v>0</v>
      </c>
      <c r="BK47" s="147">
        <v>23</v>
      </c>
    </row>
    <row r="48" spans="2:63">
      <c r="AK48" s="86">
        <v>46</v>
      </c>
      <c r="AL48" s="86">
        <v>2</v>
      </c>
      <c r="AM48" s="86">
        <v>0</v>
      </c>
      <c r="AN48" s="86">
        <v>2</v>
      </c>
      <c r="AO48" s="86">
        <v>4</v>
      </c>
      <c r="AP48" s="86">
        <v>8</v>
      </c>
      <c r="AR48" s="86">
        <v>46</v>
      </c>
      <c r="AS48" s="86">
        <v>1</v>
      </c>
      <c r="AT48" s="86">
        <v>3</v>
      </c>
      <c r="AU48" s="86">
        <v>3</v>
      </c>
      <c r="AV48" s="86">
        <v>1</v>
      </c>
      <c r="AW48" s="86">
        <v>8</v>
      </c>
      <c r="BF48" s="86">
        <v>46</v>
      </c>
      <c r="BG48" s="147">
        <v>8</v>
      </c>
      <c r="BH48" s="147">
        <v>7</v>
      </c>
      <c r="BI48" s="147">
        <v>0</v>
      </c>
      <c r="BJ48" s="147">
        <v>2</v>
      </c>
      <c r="BK48" s="147">
        <v>17</v>
      </c>
    </row>
    <row r="49" spans="1:63">
      <c r="AK49" s="86">
        <v>47</v>
      </c>
      <c r="AL49" s="86">
        <v>6</v>
      </c>
      <c r="AM49" s="86">
        <v>0</v>
      </c>
      <c r="AN49" s="86">
        <v>1</v>
      </c>
      <c r="AO49" s="86">
        <v>0</v>
      </c>
      <c r="AP49" s="86">
        <v>7</v>
      </c>
      <c r="AR49" s="86">
        <v>47</v>
      </c>
      <c r="AS49" s="86">
        <v>2</v>
      </c>
      <c r="AT49" s="86">
        <v>3</v>
      </c>
      <c r="AU49" s="86">
        <v>1</v>
      </c>
      <c r="AV49" s="86">
        <v>0</v>
      </c>
      <c r="AW49" s="86">
        <v>6</v>
      </c>
      <c r="BF49" s="86">
        <v>47</v>
      </c>
      <c r="BG49" s="147">
        <v>8</v>
      </c>
      <c r="BH49" s="147">
        <v>2</v>
      </c>
      <c r="BI49" s="147">
        <v>1</v>
      </c>
      <c r="BJ49" s="147">
        <v>5</v>
      </c>
      <c r="BK49" s="147">
        <v>16</v>
      </c>
    </row>
    <row r="50" spans="1:63">
      <c r="AK50" s="86">
        <v>48</v>
      </c>
      <c r="AL50" s="86">
        <v>4</v>
      </c>
      <c r="AM50" s="86">
        <v>0</v>
      </c>
      <c r="AN50" s="86">
        <v>0</v>
      </c>
      <c r="AO50" s="86">
        <v>2</v>
      </c>
      <c r="AP50" s="86">
        <v>6</v>
      </c>
      <c r="BF50" s="86">
        <v>48</v>
      </c>
      <c r="BG50" s="147">
        <v>4</v>
      </c>
      <c r="BH50" s="147">
        <v>0</v>
      </c>
      <c r="BI50" s="147">
        <v>0</v>
      </c>
      <c r="BJ50" s="147">
        <v>2</v>
      </c>
      <c r="BK50" s="147">
        <v>6</v>
      </c>
    </row>
    <row r="51" spans="1:63">
      <c r="AK51" s="86">
        <v>49</v>
      </c>
      <c r="AL51" s="86">
        <v>5</v>
      </c>
      <c r="AM51" s="86">
        <v>0</v>
      </c>
      <c r="AN51" s="86">
        <v>0</v>
      </c>
      <c r="AO51" s="86">
        <v>0</v>
      </c>
      <c r="AP51" s="86">
        <v>5</v>
      </c>
      <c r="BF51" s="86">
        <v>49</v>
      </c>
      <c r="BG51" s="147">
        <v>3</v>
      </c>
      <c r="BH51" s="147">
        <v>0</v>
      </c>
      <c r="BI51" s="147">
        <v>0</v>
      </c>
      <c r="BJ51" s="147">
        <v>0</v>
      </c>
      <c r="BK51" s="147">
        <v>3</v>
      </c>
    </row>
    <row r="52" spans="1:63" ht="20.25">
      <c r="C52" s="137"/>
      <c r="D52" s="137"/>
      <c r="E52" s="137"/>
      <c r="F52" s="137"/>
      <c r="G52" s="36"/>
      <c r="H52" s="36"/>
      <c r="I52" s="36"/>
      <c r="J52" s="138"/>
      <c r="K52" s="139"/>
      <c r="L52" s="139"/>
      <c r="M52" s="139"/>
      <c r="AK52" s="86">
        <v>50</v>
      </c>
      <c r="AL52" s="86">
        <v>2</v>
      </c>
      <c r="AM52" s="86">
        <v>0</v>
      </c>
      <c r="AN52" s="86">
        <v>3</v>
      </c>
      <c r="AO52" s="86">
        <v>0</v>
      </c>
      <c r="AP52" s="86">
        <v>5</v>
      </c>
      <c r="BF52" s="86">
        <v>50</v>
      </c>
      <c r="BG52" s="147">
        <v>5</v>
      </c>
      <c r="BH52" s="147">
        <v>0</v>
      </c>
      <c r="BI52" s="147">
        <v>2</v>
      </c>
      <c r="BJ52" s="147">
        <v>0</v>
      </c>
      <c r="BK52" s="147">
        <v>7</v>
      </c>
    </row>
    <row r="53" spans="1:63" ht="20.25">
      <c r="C53" s="137"/>
      <c r="D53" s="137"/>
      <c r="E53" s="137"/>
      <c r="F53" s="137"/>
      <c r="G53" s="36"/>
      <c r="H53" s="36"/>
      <c r="I53" s="36"/>
      <c r="J53" s="138"/>
      <c r="K53" s="138"/>
      <c r="L53" s="138"/>
      <c r="M53" s="139"/>
      <c r="AK53" s="86">
        <v>51</v>
      </c>
      <c r="AL53" s="86">
        <v>0</v>
      </c>
      <c r="AM53" s="86">
        <v>0</v>
      </c>
      <c r="AN53" s="86">
        <v>1</v>
      </c>
      <c r="AO53" s="86">
        <v>1</v>
      </c>
      <c r="AP53" s="86">
        <v>2</v>
      </c>
      <c r="BF53" s="86">
        <v>51</v>
      </c>
      <c r="BG53" s="147">
        <v>6</v>
      </c>
      <c r="BH53" s="147">
        <v>2</v>
      </c>
      <c r="BI53" s="147">
        <v>1</v>
      </c>
      <c r="BJ53" s="147">
        <v>1</v>
      </c>
      <c r="BK53" s="147">
        <v>10</v>
      </c>
    </row>
    <row r="54" spans="1:63" ht="20.25">
      <c r="C54" s="137"/>
      <c r="D54" s="137"/>
      <c r="E54" s="137"/>
      <c r="F54" s="137"/>
      <c r="G54" s="36"/>
      <c r="H54" s="36"/>
      <c r="I54" s="36"/>
      <c r="J54" s="139"/>
      <c r="K54" s="139"/>
      <c r="L54" s="139"/>
      <c r="M54" s="139"/>
      <c r="AK54" s="86">
        <v>52</v>
      </c>
      <c r="AL54" s="86">
        <v>1</v>
      </c>
      <c r="AM54" s="86">
        <v>0</v>
      </c>
      <c r="AN54" s="86">
        <v>0</v>
      </c>
      <c r="AO54" s="86">
        <v>0</v>
      </c>
      <c r="AP54" s="86">
        <v>1</v>
      </c>
      <c r="BF54" s="86">
        <v>52</v>
      </c>
      <c r="BG54" s="147">
        <v>7</v>
      </c>
      <c r="BH54" s="147">
        <v>0</v>
      </c>
      <c r="BI54" s="147">
        <v>0</v>
      </c>
      <c r="BJ54" s="147">
        <v>2</v>
      </c>
      <c r="BK54" s="147">
        <v>9</v>
      </c>
    </row>
    <row r="55" spans="1:63" ht="20.25">
      <c r="C55" s="137"/>
      <c r="D55" s="137"/>
      <c r="E55" s="137"/>
      <c r="F55" s="137"/>
      <c r="G55" s="36"/>
      <c r="H55" s="36"/>
      <c r="I55" s="36"/>
      <c r="J55" s="139"/>
      <c r="K55" s="138"/>
      <c r="L55" s="138"/>
      <c r="M55" s="139"/>
      <c r="BF55" s="86">
        <v>53</v>
      </c>
      <c r="BG55" s="147">
        <v>6</v>
      </c>
      <c r="BH55" s="147">
        <v>0</v>
      </c>
      <c r="BI55" s="147">
        <v>1</v>
      </c>
      <c r="BJ55" s="147">
        <v>1</v>
      </c>
      <c r="BK55" s="147">
        <v>8</v>
      </c>
    </row>
    <row r="56" spans="1:63" ht="20.25">
      <c r="C56" s="137"/>
      <c r="D56" s="137"/>
      <c r="E56" s="137"/>
      <c r="F56" s="137"/>
      <c r="G56" s="36"/>
      <c r="H56" s="36"/>
      <c r="I56" s="36"/>
      <c r="J56" s="138"/>
      <c r="K56" s="138"/>
      <c r="L56" s="138"/>
      <c r="M56" s="139"/>
      <c r="BF56" s="86">
        <v>54</v>
      </c>
      <c r="BG56" s="147">
        <v>4</v>
      </c>
      <c r="BH56" s="147">
        <v>0</v>
      </c>
      <c r="BI56" s="147">
        <v>2</v>
      </c>
      <c r="BJ56" s="147">
        <v>1</v>
      </c>
      <c r="BK56" s="147">
        <v>7</v>
      </c>
    </row>
    <row r="57" spans="1:63" ht="20.25">
      <c r="C57" s="137"/>
      <c r="D57" s="137"/>
      <c r="E57" s="137"/>
      <c r="F57" s="137"/>
      <c r="G57" s="36"/>
      <c r="H57" s="36"/>
      <c r="I57" s="36"/>
      <c r="J57" s="138"/>
      <c r="K57" s="138"/>
      <c r="L57" s="138"/>
      <c r="M57" s="139"/>
    </row>
    <row r="58" spans="1:63" ht="20.25">
      <c r="A58" s="39"/>
      <c r="B58" s="39"/>
      <c r="C58" s="311"/>
      <c r="D58" s="311"/>
      <c r="E58" s="311"/>
      <c r="F58" s="311"/>
      <c r="G58" s="312"/>
      <c r="H58" s="312"/>
      <c r="I58" s="312"/>
      <c r="J58" s="313"/>
      <c r="K58" s="313"/>
      <c r="L58" s="313"/>
      <c r="M58" s="313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</row>
    <row r="59" spans="1:63" ht="20.25">
      <c r="C59" s="137"/>
      <c r="D59" s="137"/>
      <c r="E59" s="137"/>
      <c r="F59" s="137"/>
      <c r="G59" s="36"/>
      <c r="H59" s="36"/>
      <c r="I59" s="36"/>
      <c r="J59" s="138"/>
      <c r="K59" s="139"/>
      <c r="L59" s="139"/>
      <c r="M59" s="139"/>
    </row>
    <row r="60" spans="1:63">
      <c r="A60" t="s">
        <v>6</v>
      </c>
      <c r="H60" t="s">
        <v>7</v>
      </c>
      <c r="O60" t="s">
        <v>8</v>
      </c>
      <c r="V60" t="s">
        <v>9</v>
      </c>
      <c r="AC60" t="s">
        <v>10</v>
      </c>
      <c r="AJ60" t="s">
        <v>11</v>
      </c>
      <c r="AQ60" t="s">
        <v>12</v>
      </c>
      <c r="AX60" t="s">
        <v>13</v>
      </c>
      <c r="BE60" t="s">
        <v>14</v>
      </c>
    </row>
    <row r="61" spans="1:63">
      <c r="B61" s="9" t="s">
        <v>5</v>
      </c>
      <c r="C61" s="33" t="s">
        <v>1</v>
      </c>
      <c r="D61" s="33" t="s">
        <v>2</v>
      </c>
      <c r="E61" s="33" t="s">
        <v>3</v>
      </c>
      <c r="F61" s="33" t="s">
        <v>4</v>
      </c>
      <c r="G61" s="98" t="s">
        <v>15</v>
      </c>
      <c r="I61" s="9" t="s">
        <v>5</v>
      </c>
      <c r="J61" s="33" t="s">
        <v>1</v>
      </c>
      <c r="K61" s="33" t="s">
        <v>2</v>
      </c>
      <c r="L61" s="33" t="s">
        <v>3</v>
      </c>
      <c r="M61" s="33" t="s">
        <v>4</v>
      </c>
      <c r="N61" s="98" t="s">
        <v>15</v>
      </c>
      <c r="P61" s="3" t="s">
        <v>5</v>
      </c>
      <c r="Q61" s="7" t="s">
        <v>1</v>
      </c>
      <c r="R61" s="7" t="s">
        <v>2</v>
      </c>
      <c r="S61" s="7" t="s">
        <v>3</v>
      </c>
      <c r="T61" s="7" t="s">
        <v>4</v>
      </c>
      <c r="U61" s="8" t="s">
        <v>15</v>
      </c>
      <c r="W61" s="9" t="s">
        <v>5</v>
      </c>
      <c r="X61" s="33" t="s">
        <v>1</v>
      </c>
      <c r="Y61" s="33" t="s">
        <v>2</v>
      </c>
      <c r="Z61" s="33" t="s">
        <v>3</v>
      </c>
      <c r="AA61" s="33" t="s">
        <v>4</v>
      </c>
      <c r="AB61" s="98" t="s">
        <v>15</v>
      </c>
      <c r="AD61" s="9" t="s">
        <v>5</v>
      </c>
      <c r="AE61" s="33" t="s">
        <v>1</v>
      </c>
      <c r="AF61" s="33" t="s">
        <v>2</v>
      </c>
      <c r="AG61" s="33" t="s">
        <v>3</v>
      </c>
      <c r="AH61" s="33" t="s">
        <v>4</v>
      </c>
      <c r="AI61" s="98" t="s">
        <v>15</v>
      </c>
      <c r="AK61" s="9" t="s">
        <v>5</v>
      </c>
      <c r="AL61" s="33" t="s">
        <v>1</v>
      </c>
      <c r="AM61" s="33" t="s">
        <v>2</v>
      </c>
      <c r="AN61" s="33" t="s">
        <v>3</v>
      </c>
      <c r="AO61" s="33" t="s">
        <v>4</v>
      </c>
      <c r="AP61" s="98" t="s">
        <v>15</v>
      </c>
      <c r="AR61" s="9" t="s">
        <v>5</v>
      </c>
      <c r="AS61" s="33" t="s">
        <v>1</v>
      </c>
      <c r="AT61" s="33" t="s">
        <v>2</v>
      </c>
      <c r="AU61" s="33" t="s">
        <v>3</v>
      </c>
      <c r="AV61" s="33" t="s">
        <v>4</v>
      </c>
      <c r="AW61" s="98" t="s">
        <v>15</v>
      </c>
      <c r="AY61" s="9" t="s">
        <v>5</v>
      </c>
      <c r="AZ61" s="33" t="s">
        <v>1</v>
      </c>
      <c r="BA61" s="33" t="s">
        <v>2</v>
      </c>
      <c r="BB61" s="33" t="s">
        <v>3</v>
      </c>
      <c r="BC61" s="33" t="s">
        <v>4</v>
      </c>
      <c r="BD61" s="98" t="s">
        <v>15</v>
      </c>
      <c r="BF61" s="9" t="s">
        <v>5</v>
      </c>
      <c r="BG61" s="33" t="s">
        <v>1</v>
      </c>
      <c r="BH61" s="33" t="s">
        <v>2</v>
      </c>
      <c r="BI61" s="33" t="s">
        <v>3</v>
      </c>
      <c r="BJ61" s="33" t="s">
        <v>4</v>
      </c>
      <c r="BK61" s="98" t="s">
        <v>15</v>
      </c>
    </row>
    <row r="62" spans="1:63">
      <c r="B62" s="86">
        <v>1</v>
      </c>
      <c r="C62" s="156">
        <v>9.5</v>
      </c>
      <c r="D62" s="156">
        <v>9</v>
      </c>
      <c r="E62" s="156">
        <v>9</v>
      </c>
      <c r="F62" s="156">
        <v>10</v>
      </c>
      <c r="G62" s="155">
        <f>SUM(C62:F62)</f>
        <v>37.5</v>
      </c>
      <c r="H62" s="36"/>
      <c r="I62" s="86">
        <v>1</v>
      </c>
      <c r="J62" s="152">
        <v>10</v>
      </c>
      <c r="K62" s="152">
        <v>7</v>
      </c>
      <c r="L62" s="152">
        <v>9.5</v>
      </c>
      <c r="M62" s="152">
        <v>10</v>
      </c>
      <c r="N62" s="86">
        <f>SUM(J62:M62)</f>
        <v>36.5</v>
      </c>
      <c r="W62" s="86">
        <v>1</v>
      </c>
      <c r="X62" s="86">
        <v>9</v>
      </c>
      <c r="Y62" s="86">
        <v>1</v>
      </c>
      <c r="Z62" s="86">
        <v>10</v>
      </c>
      <c r="AA62" s="86">
        <v>10</v>
      </c>
      <c r="AB62" s="86">
        <v>30</v>
      </c>
      <c r="AD62" s="86">
        <v>1</v>
      </c>
      <c r="AE62" s="86">
        <v>10</v>
      </c>
      <c r="AF62" s="86">
        <v>8</v>
      </c>
      <c r="AG62" s="86">
        <v>10</v>
      </c>
      <c r="AH62" s="86">
        <v>7</v>
      </c>
      <c r="AI62" s="86">
        <v>35</v>
      </c>
      <c r="AK62" s="86">
        <v>1</v>
      </c>
      <c r="AL62" s="86">
        <v>8</v>
      </c>
      <c r="AM62" s="86">
        <v>10</v>
      </c>
      <c r="AN62" s="86">
        <v>6</v>
      </c>
      <c r="AO62" s="86">
        <v>10</v>
      </c>
      <c r="AP62" s="86">
        <v>34</v>
      </c>
      <c r="AR62" s="86">
        <v>1</v>
      </c>
      <c r="AS62" s="86">
        <v>10</v>
      </c>
      <c r="AT62" s="86">
        <v>9</v>
      </c>
      <c r="AU62" s="86">
        <v>3</v>
      </c>
      <c r="AV62" s="86">
        <v>10</v>
      </c>
      <c r="AW62" s="86">
        <v>32</v>
      </c>
      <c r="AY62" s="86">
        <v>1</v>
      </c>
      <c r="AZ62" s="86">
        <v>9</v>
      </c>
      <c r="BA62" s="86">
        <v>9</v>
      </c>
      <c r="BB62" s="86">
        <v>10</v>
      </c>
      <c r="BC62" s="86">
        <v>9</v>
      </c>
      <c r="BD62" s="86">
        <v>37</v>
      </c>
      <c r="BF62" s="86">
        <v>1</v>
      </c>
      <c r="BG62" s="147">
        <v>8</v>
      </c>
      <c r="BH62" s="147">
        <v>7</v>
      </c>
      <c r="BI62" s="147">
        <v>5</v>
      </c>
      <c r="BJ62" s="147">
        <v>4</v>
      </c>
      <c r="BK62" s="147">
        <v>24</v>
      </c>
    </row>
    <row r="63" spans="1:63">
      <c r="B63" s="86">
        <v>2</v>
      </c>
      <c r="C63" s="156">
        <v>10</v>
      </c>
      <c r="D63" s="156">
        <v>8.5</v>
      </c>
      <c r="E63" s="156">
        <v>8</v>
      </c>
      <c r="F63" s="156">
        <v>10</v>
      </c>
      <c r="G63" s="155">
        <f t="shared" ref="G63:G92" si="2">SUM(C63:F63)</f>
        <v>36.5</v>
      </c>
      <c r="I63" s="86">
        <v>2</v>
      </c>
      <c r="J63" s="152">
        <v>10</v>
      </c>
      <c r="K63" s="152">
        <v>8</v>
      </c>
      <c r="L63" s="152">
        <v>8.5</v>
      </c>
      <c r="M63" s="152">
        <v>10</v>
      </c>
      <c r="N63" s="86">
        <f t="shared" ref="N63:N92" si="3">SUM(J63:M63)</f>
        <v>36.5</v>
      </c>
      <c r="W63" s="86">
        <v>2</v>
      </c>
      <c r="X63" s="86">
        <v>5</v>
      </c>
      <c r="Y63" s="86">
        <v>1</v>
      </c>
      <c r="Z63" s="86">
        <v>9</v>
      </c>
      <c r="AA63" s="86">
        <v>10</v>
      </c>
      <c r="AB63" s="86">
        <v>25</v>
      </c>
      <c r="AD63" s="86">
        <v>2</v>
      </c>
      <c r="AE63" s="86">
        <v>10</v>
      </c>
      <c r="AF63" s="86">
        <v>8</v>
      </c>
      <c r="AG63" s="86">
        <v>7</v>
      </c>
      <c r="AH63" s="86">
        <v>7</v>
      </c>
      <c r="AI63" s="86">
        <v>32</v>
      </c>
      <c r="AK63" s="86">
        <v>2</v>
      </c>
      <c r="AL63" s="86">
        <v>9</v>
      </c>
      <c r="AM63" s="86">
        <v>7</v>
      </c>
      <c r="AN63" s="86">
        <v>3</v>
      </c>
      <c r="AO63" s="86">
        <v>5</v>
      </c>
      <c r="AP63" s="86">
        <v>24</v>
      </c>
      <c r="AR63" s="86">
        <v>2</v>
      </c>
      <c r="AS63" s="86">
        <v>8</v>
      </c>
      <c r="AT63" s="86">
        <v>8</v>
      </c>
      <c r="AU63" s="86">
        <v>2</v>
      </c>
      <c r="AV63" s="86">
        <v>7</v>
      </c>
      <c r="AW63" s="86">
        <v>25</v>
      </c>
      <c r="AY63" s="86">
        <v>2</v>
      </c>
      <c r="AZ63" s="86">
        <v>10</v>
      </c>
      <c r="BA63" s="86">
        <v>9</v>
      </c>
      <c r="BB63" s="86">
        <v>3</v>
      </c>
      <c r="BC63" s="86">
        <v>8</v>
      </c>
      <c r="BD63" s="86">
        <v>30</v>
      </c>
      <c r="BF63" s="86">
        <v>2</v>
      </c>
      <c r="BG63" s="147">
        <v>9</v>
      </c>
      <c r="BH63" s="147">
        <v>7</v>
      </c>
      <c r="BI63" s="147">
        <v>4</v>
      </c>
      <c r="BJ63" s="147">
        <v>3</v>
      </c>
      <c r="BK63" s="147">
        <v>23</v>
      </c>
    </row>
    <row r="64" spans="1:63">
      <c r="B64" s="86">
        <v>3</v>
      </c>
      <c r="C64" s="156">
        <v>10</v>
      </c>
      <c r="D64" s="156">
        <v>9.5</v>
      </c>
      <c r="E64" s="156">
        <v>7.5</v>
      </c>
      <c r="F64" s="156">
        <v>9</v>
      </c>
      <c r="G64" s="155">
        <f t="shared" si="2"/>
        <v>36</v>
      </c>
      <c r="I64" s="86">
        <v>3</v>
      </c>
      <c r="J64" s="152">
        <v>10</v>
      </c>
      <c r="K64" s="152">
        <v>8.5</v>
      </c>
      <c r="L64" s="152">
        <v>5.5</v>
      </c>
      <c r="M64" s="152">
        <v>10</v>
      </c>
      <c r="N64" s="86">
        <f t="shared" si="3"/>
        <v>34</v>
      </c>
      <c r="W64" s="86">
        <v>3</v>
      </c>
      <c r="X64" s="86">
        <v>8</v>
      </c>
      <c r="Y64" s="86">
        <v>1</v>
      </c>
      <c r="Z64" s="86">
        <v>10</v>
      </c>
      <c r="AA64" s="86">
        <v>4</v>
      </c>
      <c r="AB64" s="86">
        <v>23</v>
      </c>
      <c r="AD64" s="86">
        <v>3</v>
      </c>
      <c r="AE64" s="86">
        <v>8</v>
      </c>
      <c r="AF64" s="86">
        <v>9</v>
      </c>
      <c r="AG64" s="86">
        <v>7</v>
      </c>
      <c r="AH64" s="86">
        <v>6</v>
      </c>
      <c r="AI64" s="86">
        <v>30</v>
      </c>
      <c r="AK64" s="86">
        <v>3</v>
      </c>
      <c r="AL64" s="86">
        <v>9</v>
      </c>
      <c r="AM64" s="86">
        <v>7</v>
      </c>
      <c r="AN64" s="86">
        <v>0</v>
      </c>
      <c r="AO64" s="86">
        <v>1</v>
      </c>
      <c r="AP64" s="86">
        <v>17</v>
      </c>
      <c r="AR64" s="86">
        <v>3</v>
      </c>
      <c r="AS64" s="86">
        <v>9</v>
      </c>
      <c r="AT64" s="86">
        <v>6</v>
      </c>
      <c r="AU64" s="86">
        <v>0</v>
      </c>
      <c r="AV64" s="86">
        <v>10</v>
      </c>
      <c r="AW64" s="86">
        <v>25</v>
      </c>
      <c r="AY64" s="86">
        <v>3</v>
      </c>
      <c r="AZ64" s="86">
        <v>9</v>
      </c>
      <c r="BA64" s="86">
        <v>10</v>
      </c>
      <c r="BB64" s="86">
        <v>3</v>
      </c>
      <c r="BC64" s="86">
        <v>4</v>
      </c>
      <c r="BD64" s="86">
        <v>26</v>
      </c>
      <c r="BF64" s="86">
        <v>3</v>
      </c>
      <c r="BG64" s="147">
        <v>8</v>
      </c>
      <c r="BH64" s="147">
        <v>3</v>
      </c>
      <c r="BI64" s="147">
        <v>7</v>
      </c>
      <c r="BJ64" s="147">
        <v>3</v>
      </c>
      <c r="BK64" s="147">
        <v>21</v>
      </c>
    </row>
    <row r="65" spans="2:65">
      <c r="B65" s="86">
        <v>4</v>
      </c>
      <c r="C65" s="156">
        <v>10</v>
      </c>
      <c r="D65" s="156">
        <v>9</v>
      </c>
      <c r="E65" s="156">
        <v>6.5</v>
      </c>
      <c r="F65" s="156">
        <v>10</v>
      </c>
      <c r="G65" s="155">
        <f t="shared" si="2"/>
        <v>35.5</v>
      </c>
      <c r="I65" s="86">
        <v>4</v>
      </c>
      <c r="J65" s="152">
        <v>10</v>
      </c>
      <c r="K65" s="152">
        <v>9</v>
      </c>
      <c r="L65" s="152">
        <v>4.5</v>
      </c>
      <c r="M65" s="152">
        <v>10</v>
      </c>
      <c r="N65" s="86">
        <f t="shared" si="3"/>
        <v>33.5</v>
      </c>
      <c r="W65" s="86">
        <v>4</v>
      </c>
      <c r="X65" s="86">
        <v>0</v>
      </c>
      <c r="Y65" s="86">
        <v>10</v>
      </c>
      <c r="Z65" s="86">
        <v>7</v>
      </c>
      <c r="AA65" s="86">
        <v>6</v>
      </c>
      <c r="AB65" s="86">
        <v>23</v>
      </c>
      <c r="AD65" s="86">
        <v>4</v>
      </c>
      <c r="AE65" s="86">
        <v>10</v>
      </c>
      <c r="AF65" s="86">
        <v>0</v>
      </c>
      <c r="AG65" s="86">
        <v>4</v>
      </c>
      <c r="AH65" s="86">
        <v>5</v>
      </c>
      <c r="AI65" s="86">
        <v>19</v>
      </c>
      <c r="AK65" s="86">
        <v>4</v>
      </c>
      <c r="AL65" s="86">
        <v>7</v>
      </c>
      <c r="AM65" s="86">
        <v>7</v>
      </c>
      <c r="AN65" s="86">
        <v>0</v>
      </c>
      <c r="AO65" s="86">
        <v>3</v>
      </c>
      <c r="AP65" s="86">
        <v>17</v>
      </c>
      <c r="AR65" s="86">
        <v>4</v>
      </c>
      <c r="AS65" s="86">
        <v>10</v>
      </c>
      <c r="AT65" s="86">
        <v>6</v>
      </c>
      <c r="AU65" s="86">
        <v>1</v>
      </c>
      <c r="AV65" s="86">
        <v>7</v>
      </c>
      <c r="AW65" s="86">
        <v>24</v>
      </c>
      <c r="AY65" s="86">
        <v>4</v>
      </c>
      <c r="AZ65" s="86">
        <v>6</v>
      </c>
      <c r="BA65" s="86">
        <v>6</v>
      </c>
      <c r="BB65" s="86">
        <v>7</v>
      </c>
      <c r="BC65" s="86">
        <v>4</v>
      </c>
      <c r="BD65" s="86">
        <v>23</v>
      </c>
      <c r="BF65" s="86">
        <v>4</v>
      </c>
      <c r="BG65" s="147">
        <v>0</v>
      </c>
      <c r="BH65" s="147">
        <v>8</v>
      </c>
      <c r="BI65" s="147">
        <v>10</v>
      </c>
      <c r="BJ65" s="147">
        <v>2</v>
      </c>
      <c r="BK65" s="147">
        <v>20</v>
      </c>
    </row>
    <row r="66" spans="2:65">
      <c r="B66" s="86">
        <v>5</v>
      </c>
      <c r="C66" s="156">
        <v>10</v>
      </c>
      <c r="D66" s="156">
        <v>7.5</v>
      </c>
      <c r="E66" s="156">
        <v>7.5</v>
      </c>
      <c r="F66" s="156">
        <v>10</v>
      </c>
      <c r="G66" s="155">
        <f t="shared" si="2"/>
        <v>35</v>
      </c>
      <c r="I66" s="86">
        <v>5</v>
      </c>
      <c r="J66" s="152">
        <v>10</v>
      </c>
      <c r="K66" s="152">
        <v>7.5</v>
      </c>
      <c r="L66" s="152">
        <v>5.5</v>
      </c>
      <c r="M66" s="152">
        <v>10</v>
      </c>
      <c r="N66" s="86">
        <f t="shared" si="3"/>
        <v>33</v>
      </c>
      <c r="W66" s="86">
        <v>5</v>
      </c>
      <c r="X66" s="86">
        <v>5</v>
      </c>
      <c r="Y66" s="86">
        <v>1</v>
      </c>
      <c r="Z66" s="86">
        <v>9</v>
      </c>
      <c r="AA66" s="86">
        <v>7</v>
      </c>
      <c r="AB66" s="86">
        <v>22</v>
      </c>
      <c r="AD66" s="86">
        <v>5</v>
      </c>
      <c r="AE66" s="86">
        <v>7</v>
      </c>
      <c r="AF66" s="86">
        <v>2</v>
      </c>
      <c r="AG66" s="86">
        <v>0</v>
      </c>
      <c r="AH66" s="86">
        <v>10</v>
      </c>
      <c r="AI66" s="86">
        <v>19</v>
      </c>
      <c r="AK66" s="86">
        <v>5</v>
      </c>
      <c r="AL66" s="86">
        <v>0</v>
      </c>
      <c r="AM66" s="86">
        <v>7</v>
      </c>
      <c r="AN66" s="86">
        <v>3</v>
      </c>
      <c r="AO66" s="86">
        <v>6</v>
      </c>
      <c r="AP66" s="86">
        <v>16</v>
      </c>
      <c r="AR66" s="86">
        <v>5</v>
      </c>
      <c r="AS66" s="86">
        <v>9</v>
      </c>
      <c r="AT66" s="86">
        <v>8</v>
      </c>
      <c r="AU66" s="86">
        <v>0</v>
      </c>
      <c r="AV66" s="86">
        <v>7</v>
      </c>
      <c r="AW66" s="86">
        <v>24</v>
      </c>
      <c r="AY66" s="86">
        <v>5</v>
      </c>
      <c r="AZ66" s="86">
        <v>7</v>
      </c>
      <c r="BA66" s="86">
        <v>2</v>
      </c>
      <c r="BB66" s="86">
        <v>10</v>
      </c>
      <c r="BC66" s="86">
        <v>2</v>
      </c>
      <c r="BD66" s="86">
        <v>21</v>
      </c>
      <c r="BF66" s="86">
        <v>5</v>
      </c>
      <c r="BG66" s="147">
        <v>6</v>
      </c>
      <c r="BH66" s="147">
        <v>10</v>
      </c>
      <c r="BI66" s="147">
        <v>0</v>
      </c>
      <c r="BJ66" s="147">
        <v>1</v>
      </c>
      <c r="BK66" s="147">
        <v>17</v>
      </c>
    </row>
    <row r="67" spans="2:65">
      <c r="B67" s="86">
        <v>6</v>
      </c>
      <c r="C67" s="156">
        <v>10</v>
      </c>
      <c r="D67" s="156">
        <v>8</v>
      </c>
      <c r="E67" s="156">
        <v>7</v>
      </c>
      <c r="F67" s="156">
        <v>9</v>
      </c>
      <c r="G67" s="155">
        <f t="shared" si="2"/>
        <v>34</v>
      </c>
      <c r="I67" s="86">
        <v>6</v>
      </c>
      <c r="J67" s="152">
        <v>10</v>
      </c>
      <c r="K67" s="152">
        <v>9</v>
      </c>
      <c r="L67" s="152">
        <v>5.5</v>
      </c>
      <c r="M67" s="152">
        <v>8</v>
      </c>
      <c r="N67" s="86">
        <f t="shared" si="3"/>
        <v>32.5</v>
      </c>
      <c r="W67" s="86">
        <v>6</v>
      </c>
      <c r="X67" s="86">
        <v>1</v>
      </c>
      <c r="Y67" s="86">
        <v>1</v>
      </c>
      <c r="Z67" s="86">
        <v>7</v>
      </c>
      <c r="AA67" s="86">
        <v>7</v>
      </c>
      <c r="AB67" s="86">
        <v>16</v>
      </c>
      <c r="AD67" s="86">
        <v>6</v>
      </c>
      <c r="AE67" s="86">
        <v>6</v>
      </c>
      <c r="AF67" s="86">
        <v>2</v>
      </c>
      <c r="AG67" s="86">
        <v>2</v>
      </c>
      <c r="AH67" s="86">
        <v>7</v>
      </c>
      <c r="AI67" s="86">
        <v>17</v>
      </c>
      <c r="AK67" s="86">
        <v>6</v>
      </c>
      <c r="AL67" s="86">
        <v>7</v>
      </c>
      <c r="AM67" s="86">
        <v>7</v>
      </c>
      <c r="AN67" s="86">
        <v>0</v>
      </c>
      <c r="AO67" s="86">
        <v>0</v>
      </c>
      <c r="AP67" s="86">
        <v>14</v>
      </c>
      <c r="AR67" s="86">
        <v>6</v>
      </c>
      <c r="AS67" s="86">
        <v>10</v>
      </c>
      <c r="AT67" s="86">
        <v>5</v>
      </c>
      <c r="AU67" s="86">
        <v>0</v>
      </c>
      <c r="AV67" s="86">
        <v>7</v>
      </c>
      <c r="AW67" s="86">
        <v>22</v>
      </c>
      <c r="AY67" s="86">
        <v>6</v>
      </c>
      <c r="AZ67" s="86">
        <v>6</v>
      </c>
      <c r="BA67" s="86">
        <v>8</v>
      </c>
      <c r="BB67" s="86">
        <v>1</v>
      </c>
      <c r="BC67" s="86">
        <v>2</v>
      </c>
      <c r="BD67" s="86">
        <v>17</v>
      </c>
      <c r="BF67" s="86">
        <v>6</v>
      </c>
      <c r="BG67" s="147">
        <v>6</v>
      </c>
      <c r="BH67" s="147">
        <v>1</v>
      </c>
      <c r="BI67" s="147">
        <v>0</v>
      </c>
      <c r="BJ67" s="147">
        <v>1</v>
      </c>
      <c r="BK67" s="147">
        <v>8</v>
      </c>
    </row>
    <row r="68" spans="2:65">
      <c r="B68" s="86">
        <v>7</v>
      </c>
      <c r="C68" s="156">
        <v>10</v>
      </c>
      <c r="D68" s="156">
        <v>7</v>
      </c>
      <c r="E68" s="156">
        <v>7</v>
      </c>
      <c r="F68" s="156">
        <v>9</v>
      </c>
      <c r="G68" s="155">
        <f t="shared" si="2"/>
        <v>33</v>
      </c>
      <c r="I68" s="86">
        <v>7</v>
      </c>
      <c r="J68" s="152">
        <v>10</v>
      </c>
      <c r="K68" s="152">
        <v>10</v>
      </c>
      <c r="L68" s="152">
        <v>2</v>
      </c>
      <c r="M68" s="152">
        <v>10</v>
      </c>
      <c r="N68" s="86">
        <f t="shared" si="3"/>
        <v>32</v>
      </c>
      <c r="W68" s="86">
        <v>7</v>
      </c>
      <c r="X68" s="86">
        <v>1</v>
      </c>
      <c r="Y68" s="86">
        <v>0</v>
      </c>
      <c r="Z68" s="86">
        <v>7</v>
      </c>
      <c r="AA68" s="86">
        <v>2</v>
      </c>
      <c r="AB68" s="86">
        <v>10</v>
      </c>
      <c r="AD68" s="86">
        <v>7</v>
      </c>
      <c r="AE68" s="86">
        <v>7</v>
      </c>
      <c r="AF68" s="86">
        <v>3</v>
      </c>
      <c r="AG68" s="86">
        <v>4</v>
      </c>
      <c r="AH68" s="86">
        <v>4</v>
      </c>
      <c r="AI68" s="86">
        <v>18</v>
      </c>
      <c r="AK68" s="86">
        <v>7</v>
      </c>
      <c r="AL68" s="86">
        <v>8</v>
      </c>
      <c r="AM68" s="86">
        <v>4</v>
      </c>
      <c r="AN68" s="86">
        <v>3</v>
      </c>
      <c r="AO68" s="86">
        <v>3</v>
      </c>
      <c r="AP68" s="86">
        <v>18</v>
      </c>
      <c r="AR68" s="86">
        <v>7</v>
      </c>
      <c r="AS68" s="86">
        <v>8</v>
      </c>
      <c r="AT68" s="86">
        <v>6</v>
      </c>
      <c r="AU68" s="86">
        <v>2</v>
      </c>
      <c r="AV68" s="86">
        <v>5</v>
      </c>
      <c r="AW68" s="86">
        <v>21</v>
      </c>
      <c r="AY68" s="86">
        <v>7</v>
      </c>
      <c r="AZ68" s="86">
        <v>9</v>
      </c>
      <c r="BA68" s="86">
        <v>8</v>
      </c>
      <c r="BB68" s="86">
        <v>0</v>
      </c>
      <c r="BC68" s="86">
        <v>0</v>
      </c>
      <c r="BD68" s="86">
        <v>17</v>
      </c>
      <c r="BF68" s="86">
        <v>7</v>
      </c>
      <c r="BG68" s="147">
        <v>0</v>
      </c>
      <c r="BH68" s="147">
        <v>2</v>
      </c>
      <c r="BI68" s="147">
        <v>0</v>
      </c>
      <c r="BJ68" s="147">
        <v>0</v>
      </c>
      <c r="BK68" s="147">
        <v>2</v>
      </c>
    </row>
    <row r="69" spans="2:65">
      <c r="B69" s="86">
        <v>8</v>
      </c>
      <c r="C69" s="156">
        <v>9.5</v>
      </c>
      <c r="D69" s="156">
        <v>6</v>
      </c>
      <c r="E69" s="156">
        <v>6.5</v>
      </c>
      <c r="F69" s="156">
        <v>10</v>
      </c>
      <c r="G69" s="155">
        <f t="shared" si="2"/>
        <v>32</v>
      </c>
      <c r="I69" s="86">
        <v>8</v>
      </c>
      <c r="J69" s="152">
        <v>10</v>
      </c>
      <c r="K69" s="152">
        <v>9.5</v>
      </c>
      <c r="L69" s="152">
        <v>4.5</v>
      </c>
      <c r="M69" s="152">
        <v>7</v>
      </c>
      <c r="N69" s="86">
        <f t="shared" si="3"/>
        <v>31</v>
      </c>
      <c r="W69" s="86">
        <v>8</v>
      </c>
      <c r="X69" s="86">
        <v>1</v>
      </c>
      <c r="Y69" s="86">
        <v>1</v>
      </c>
      <c r="Z69" s="86">
        <v>6</v>
      </c>
      <c r="AA69" s="86">
        <v>1</v>
      </c>
      <c r="AB69" s="86">
        <v>9</v>
      </c>
      <c r="AD69" s="86">
        <v>8</v>
      </c>
      <c r="AE69" s="86">
        <v>7</v>
      </c>
      <c r="AF69" s="86">
        <v>4</v>
      </c>
      <c r="AG69" s="86">
        <v>0</v>
      </c>
      <c r="AH69" s="86">
        <v>0</v>
      </c>
      <c r="AI69" s="86">
        <v>11</v>
      </c>
      <c r="AK69" s="86">
        <v>8</v>
      </c>
      <c r="AL69" s="86">
        <v>4</v>
      </c>
      <c r="AM69" s="86">
        <v>7</v>
      </c>
      <c r="AN69" s="86">
        <v>3</v>
      </c>
      <c r="AO69" s="86">
        <v>3</v>
      </c>
      <c r="AP69" s="86">
        <v>17</v>
      </c>
      <c r="AR69" s="86">
        <v>8</v>
      </c>
      <c r="AS69" s="86">
        <v>8</v>
      </c>
      <c r="AT69" s="86">
        <v>6</v>
      </c>
      <c r="AU69" s="86">
        <v>0</v>
      </c>
      <c r="AV69" s="86">
        <v>6</v>
      </c>
      <c r="AW69" s="86">
        <v>20</v>
      </c>
      <c r="AY69" s="86">
        <v>8</v>
      </c>
      <c r="AZ69" s="86">
        <v>8</v>
      </c>
      <c r="BA69" s="86">
        <v>5</v>
      </c>
      <c r="BB69" s="86">
        <v>1</v>
      </c>
      <c r="BC69" s="86">
        <v>1</v>
      </c>
      <c r="BD69" s="86">
        <v>15</v>
      </c>
      <c r="BF69" s="86">
        <v>8</v>
      </c>
      <c r="BG69" s="147">
        <v>3</v>
      </c>
      <c r="BH69" s="147">
        <v>8</v>
      </c>
      <c r="BI69" s="147">
        <v>0</v>
      </c>
      <c r="BJ69" s="147">
        <v>0</v>
      </c>
      <c r="BK69" s="147">
        <v>11</v>
      </c>
    </row>
    <row r="70" spans="2:65">
      <c r="B70" s="86">
        <v>9</v>
      </c>
      <c r="C70" s="156">
        <v>10</v>
      </c>
      <c r="D70" s="156">
        <v>6</v>
      </c>
      <c r="E70" s="156">
        <v>6</v>
      </c>
      <c r="F70" s="156">
        <v>10</v>
      </c>
      <c r="G70" s="155">
        <f t="shared" si="2"/>
        <v>32</v>
      </c>
      <c r="I70" s="86">
        <v>9</v>
      </c>
      <c r="J70" s="152">
        <v>8</v>
      </c>
      <c r="K70" s="152">
        <v>9.5</v>
      </c>
      <c r="L70" s="152">
        <v>3</v>
      </c>
      <c r="M70" s="152">
        <v>10</v>
      </c>
      <c r="N70" s="86">
        <f t="shared" si="3"/>
        <v>30.5</v>
      </c>
      <c r="W70" s="86">
        <v>9</v>
      </c>
      <c r="X70" s="86">
        <v>0</v>
      </c>
      <c r="Y70" s="86">
        <v>0</v>
      </c>
      <c r="Z70" s="86">
        <v>4</v>
      </c>
      <c r="AA70" s="86">
        <v>4</v>
      </c>
      <c r="AB70" s="86">
        <v>8</v>
      </c>
      <c r="AD70" s="86">
        <v>9</v>
      </c>
      <c r="AE70" s="86">
        <v>9</v>
      </c>
      <c r="AF70" s="86">
        <v>2</v>
      </c>
      <c r="AG70" s="86">
        <v>0</v>
      </c>
      <c r="AH70" s="86">
        <v>2</v>
      </c>
      <c r="AI70" s="86">
        <v>13</v>
      </c>
      <c r="AK70" s="86">
        <v>9</v>
      </c>
      <c r="AL70" s="86">
        <v>2</v>
      </c>
      <c r="AM70" s="86">
        <v>7</v>
      </c>
      <c r="AN70" s="86">
        <v>2</v>
      </c>
      <c r="AO70" s="86">
        <v>4</v>
      </c>
      <c r="AP70" s="86">
        <v>15</v>
      </c>
      <c r="AR70" s="86">
        <v>9</v>
      </c>
      <c r="AS70" s="86">
        <v>9</v>
      </c>
      <c r="AT70" s="86">
        <v>5</v>
      </c>
      <c r="AU70" s="86">
        <v>0</v>
      </c>
      <c r="AV70" s="86">
        <v>2</v>
      </c>
      <c r="AW70" s="86">
        <v>16</v>
      </c>
      <c r="AY70" s="86">
        <v>9</v>
      </c>
      <c r="AZ70" s="86">
        <v>5</v>
      </c>
      <c r="BA70" s="86">
        <v>7</v>
      </c>
      <c r="BB70" s="86">
        <v>0</v>
      </c>
      <c r="BC70" s="86">
        <v>0</v>
      </c>
      <c r="BD70" s="86">
        <v>12</v>
      </c>
      <c r="BF70" s="86">
        <v>9</v>
      </c>
      <c r="BG70" s="147">
        <v>1</v>
      </c>
      <c r="BH70" s="147">
        <v>0</v>
      </c>
      <c r="BI70" s="147">
        <v>0</v>
      </c>
      <c r="BJ70" s="147">
        <v>1</v>
      </c>
      <c r="BK70" s="147">
        <v>2</v>
      </c>
    </row>
    <row r="71" spans="2:65">
      <c r="B71" s="86">
        <v>10</v>
      </c>
      <c r="C71" s="156">
        <v>9</v>
      </c>
      <c r="D71" s="156">
        <v>9</v>
      </c>
      <c r="E71" s="156">
        <v>4</v>
      </c>
      <c r="F71" s="156">
        <v>10</v>
      </c>
      <c r="G71" s="155">
        <f t="shared" si="2"/>
        <v>32</v>
      </c>
      <c r="I71" s="86">
        <v>10</v>
      </c>
      <c r="J71" s="152">
        <v>10</v>
      </c>
      <c r="K71" s="152">
        <v>9</v>
      </c>
      <c r="L71" s="152">
        <v>6.5</v>
      </c>
      <c r="M71" s="152">
        <v>5</v>
      </c>
      <c r="N71" s="86">
        <f t="shared" si="3"/>
        <v>30.5</v>
      </c>
      <c r="W71" s="86">
        <v>10</v>
      </c>
      <c r="X71" s="86">
        <v>0</v>
      </c>
      <c r="Y71" s="86">
        <v>0</v>
      </c>
      <c r="Z71" s="86">
        <v>8</v>
      </c>
      <c r="AA71" s="86">
        <v>4</v>
      </c>
      <c r="AB71" s="86">
        <v>12</v>
      </c>
      <c r="AD71" s="86">
        <v>10</v>
      </c>
      <c r="AE71" s="86">
        <v>3</v>
      </c>
      <c r="AF71" s="86">
        <v>0</v>
      </c>
      <c r="AG71" s="86">
        <v>0</v>
      </c>
      <c r="AH71" s="86">
        <v>1</v>
      </c>
      <c r="AI71" s="86">
        <v>4</v>
      </c>
      <c r="AK71" s="86">
        <v>10</v>
      </c>
      <c r="AL71" s="86">
        <v>3</v>
      </c>
      <c r="AM71" s="86">
        <v>7</v>
      </c>
      <c r="AN71" s="86">
        <v>0</v>
      </c>
      <c r="AO71" s="86">
        <v>4</v>
      </c>
      <c r="AP71" s="86">
        <v>14</v>
      </c>
      <c r="AR71" s="86">
        <v>10</v>
      </c>
      <c r="AS71" s="86">
        <v>7</v>
      </c>
      <c r="AT71" s="86">
        <v>6</v>
      </c>
      <c r="AU71" s="86">
        <v>2</v>
      </c>
      <c r="AV71" s="86">
        <v>1</v>
      </c>
      <c r="AW71" s="86">
        <v>16</v>
      </c>
      <c r="AY71" s="86">
        <v>10</v>
      </c>
      <c r="AZ71" s="86">
        <v>0</v>
      </c>
      <c r="BA71" s="86">
        <v>7</v>
      </c>
      <c r="BB71" s="86">
        <v>1</v>
      </c>
      <c r="BC71" s="86">
        <v>2</v>
      </c>
      <c r="BD71" s="86">
        <v>10</v>
      </c>
      <c r="BF71" s="86">
        <v>10</v>
      </c>
      <c r="BG71" s="147">
        <v>4</v>
      </c>
      <c r="BH71" s="147">
        <v>5</v>
      </c>
      <c r="BI71" s="147">
        <v>0</v>
      </c>
      <c r="BJ71" s="147">
        <v>3</v>
      </c>
      <c r="BK71" s="147">
        <v>12</v>
      </c>
    </row>
    <row r="72" spans="2:65">
      <c r="B72" s="86">
        <v>11</v>
      </c>
      <c r="C72" s="156">
        <v>10</v>
      </c>
      <c r="D72" s="156">
        <v>3.5</v>
      </c>
      <c r="E72" s="156">
        <v>7.5</v>
      </c>
      <c r="F72" s="156">
        <v>10</v>
      </c>
      <c r="G72" s="155">
        <f t="shared" si="2"/>
        <v>31</v>
      </c>
      <c r="I72" s="86">
        <v>11</v>
      </c>
      <c r="J72" s="152">
        <v>10</v>
      </c>
      <c r="K72" s="152">
        <v>9.5</v>
      </c>
      <c r="L72" s="152">
        <v>1</v>
      </c>
      <c r="M72" s="152">
        <v>10</v>
      </c>
      <c r="N72" s="86">
        <f t="shared" si="3"/>
        <v>30.5</v>
      </c>
      <c r="W72" s="86">
        <v>11</v>
      </c>
      <c r="X72" s="86">
        <v>1</v>
      </c>
      <c r="Y72" s="86">
        <v>3</v>
      </c>
      <c r="Z72" s="86">
        <v>3</v>
      </c>
      <c r="AA72" s="86">
        <v>10</v>
      </c>
      <c r="AB72" s="86">
        <v>17</v>
      </c>
      <c r="AD72" s="86">
        <v>11</v>
      </c>
      <c r="AE72" s="86">
        <v>2</v>
      </c>
      <c r="AF72" s="86">
        <v>3</v>
      </c>
      <c r="AG72" s="86">
        <v>4</v>
      </c>
      <c r="AH72" s="86">
        <v>5</v>
      </c>
      <c r="AI72" s="86">
        <v>14</v>
      </c>
      <c r="AK72" s="86">
        <v>11</v>
      </c>
      <c r="AL72" s="86">
        <v>0</v>
      </c>
      <c r="AM72" s="86">
        <v>7</v>
      </c>
      <c r="AN72" s="86">
        <v>1</v>
      </c>
      <c r="AO72" s="86">
        <v>2</v>
      </c>
      <c r="AP72" s="86">
        <v>10</v>
      </c>
      <c r="AR72" s="86">
        <v>11</v>
      </c>
      <c r="AS72" s="86">
        <v>5</v>
      </c>
      <c r="AT72" s="86">
        <v>7</v>
      </c>
      <c r="AU72" s="86">
        <v>1</v>
      </c>
      <c r="AV72" s="86">
        <v>3</v>
      </c>
      <c r="AW72" s="86">
        <v>16</v>
      </c>
      <c r="AY72" s="86">
        <v>11</v>
      </c>
      <c r="AZ72" s="86">
        <v>6</v>
      </c>
      <c r="BA72" s="86">
        <v>0</v>
      </c>
      <c r="BB72" s="86">
        <v>0</v>
      </c>
      <c r="BC72" s="86">
        <v>3</v>
      </c>
      <c r="BD72" s="86">
        <v>9</v>
      </c>
      <c r="BF72" s="86">
        <v>11</v>
      </c>
      <c r="BG72" s="147">
        <v>3</v>
      </c>
      <c r="BH72" s="147">
        <v>5</v>
      </c>
      <c r="BI72" s="147">
        <v>3</v>
      </c>
      <c r="BJ72" s="147">
        <v>1</v>
      </c>
      <c r="BK72" s="147">
        <v>12</v>
      </c>
    </row>
    <row r="73" spans="2:65">
      <c r="B73" s="86">
        <v>12</v>
      </c>
      <c r="C73" s="156">
        <v>10</v>
      </c>
      <c r="D73" s="156">
        <v>7</v>
      </c>
      <c r="E73" s="156">
        <v>4.5</v>
      </c>
      <c r="F73" s="156">
        <v>9</v>
      </c>
      <c r="G73" s="155">
        <f t="shared" si="2"/>
        <v>30.5</v>
      </c>
      <c r="I73" s="86">
        <v>12</v>
      </c>
      <c r="J73" s="152">
        <v>10</v>
      </c>
      <c r="K73" s="152">
        <v>8.5</v>
      </c>
      <c r="L73" s="152">
        <v>1.5</v>
      </c>
      <c r="M73" s="152">
        <v>10</v>
      </c>
      <c r="N73" s="86">
        <f t="shared" si="3"/>
        <v>30</v>
      </c>
      <c r="W73" s="86">
        <v>12</v>
      </c>
      <c r="X73" s="141">
        <v>9</v>
      </c>
      <c r="Y73" s="141">
        <v>7</v>
      </c>
      <c r="Z73" s="141">
        <v>10</v>
      </c>
      <c r="AA73" s="141">
        <v>9</v>
      </c>
      <c r="AB73" s="141">
        <v>35</v>
      </c>
      <c r="AD73" s="86">
        <v>12</v>
      </c>
      <c r="AE73" s="86">
        <v>7</v>
      </c>
      <c r="AF73" s="86">
        <v>3</v>
      </c>
      <c r="AG73" s="86">
        <v>1</v>
      </c>
      <c r="AH73" s="86">
        <v>4</v>
      </c>
      <c r="AI73" s="86">
        <v>15</v>
      </c>
      <c r="AK73" s="86">
        <v>12</v>
      </c>
      <c r="AL73" s="86">
        <v>0</v>
      </c>
      <c r="AM73" s="86">
        <v>7</v>
      </c>
      <c r="AN73" s="86">
        <v>0</v>
      </c>
      <c r="AO73" s="86">
        <v>2</v>
      </c>
      <c r="AP73" s="86">
        <v>9</v>
      </c>
      <c r="AR73" s="86">
        <v>12</v>
      </c>
      <c r="AS73" s="86">
        <v>6</v>
      </c>
      <c r="AT73" s="86">
        <v>5</v>
      </c>
      <c r="AU73" s="86">
        <v>1</v>
      </c>
      <c r="AV73" s="86">
        <v>3</v>
      </c>
      <c r="AW73" s="86">
        <v>15</v>
      </c>
      <c r="AY73" s="86">
        <v>12</v>
      </c>
      <c r="AZ73" s="86">
        <v>0</v>
      </c>
      <c r="BA73" s="86">
        <v>7</v>
      </c>
      <c r="BB73" s="86">
        <v>0</v>
      </c>
      <c r="BC73" s="86">
        <v>2</v>
      </c>
      <c r="BD73" s="86">
        <v>9</v>
      </c>
      <c r="BF73" s="86">
        <v>12</v>
      </c>
      <c r="BG73" s="147">
        <v>4</v>
      </c>
      <c r="BH73" s="147">
        <v>5</v>
      </c>
      <c r="BI73" s="147">
        <v>0</v>
      </c>
      <c r="BJ73" s="147">
        <v>1</v>
      </c>
      <c r="BK73" s="147">
        <v>10</v>
      </c>
    </row>
    <row r="74" spans="2:65">
      <c r="B74" s="86">
        <v>13</v>
      </c>
      <c r="C74" s="156">
        <v>10</v>
      </c>
      <c r="D74" s="156">
        <v>6.5</v>
      </c>
      <c r="E74" s="156">
        <v>2.5</v>
      </c>
      <c r="F74" s="156">
        <v>10</v>
      </c>
      <c r="G74" s="155">
        <f t="shared" si="2"/>
        <v>29</v>
      </c>
      <c r="I74" s="86">
        <v>13</v>
      </c>
      <c r="J74" s="152">
        <v>10</v>
      </c>
      <c r="K74" s="152">
        <v>7.5</v>
      </c>
      <c r="L74" s="152">
        <v>8.5</v>
      </c>
      <c r="M74" s="152">
        <v>1</v>
      </c>
      <c r="N74" s="86">
        <f t="shared" si="3"/>
        <v>27</v>
      </c>
      <c r="W74" s="86">
        <v>13</v>
      </c>
      <c r="X74" s="141">
        <v>6</v>
      </c>
      <c r="Y74" s="141">
        <v>10</v>
      </c>
      <c r="Z74" s="141">
        <v>10</v>
      </c>
      <c r="AA74" s="141">
        <v>8</v>
      </c>
      <c r="AB74" s="141">
        <v>34</v>
      </c>
      <c r="AD74" s="86">
        <v>13</v>
      </c>
      <c r="AE74" s="86">
        <v>0</v>
      </c>
      <c r="AF74" s="86">
        <v>1</v>
      </c>
      <c r="AG74" s="86">
        <v>0</v>
      </c>
      <c r="AH74" s="86">
        <v>4</v>
      </c>
      <c r="AI74" s="86">
        <v>5</v>
      </c>
      <c r="AK74" s="86">
        <v>13</v>
      </c>
      <c r="AL74" s="86">
        <v>1</v>
      </c>
      <c r="AM74" s="86">
        <v>4</v>
      </c>
      <c r="AN74" s="86">
        <v>2</v>
      </c>
      <c r="AO74" s="86">
        <v>2</v>
      </c>
      <c r="AP74" s="86">
        <v>9</v>
      </c>
      <c r="AR74" s="86">
        <v>13</v>
      </c>
      <c r="AS74" s="86">
        <v>7</v>
      </c>
      <c r="AT74" s="86">
        <v>5</v>
      </c>
      <c r="AU74" s="86">
        <v>0</v>
      </c>
      <c r="AV74" s="86">
        <v>2</v>
      </c>
      <c r="AW74" s="86">
        <v>14</v>
      </c>
      <c r="AY74" s="86">
        <v>13</v>
      </c>
      <c r="AZ74" s="86">
        <v>0</v>
      </c>
      <c r="BA74" s="86">
        <v>1</v>
      </c>
      <c r="BB74" s="86">
        <v>0</v>
      </c>
      <c r="BC74" s="86">
        <v>2</v>
      </c>
      <c r="BD74" s="86">
        <v>3</v>
      </c>
      <c r="BF74" s="86">
        <v>13</v>
      </c>
      <c r="BG74" s="148">
        <v>8</v>
      </c>
      <c r="BH74" s="148">
        <v>7</v>
      </c>
      <c r="BI74" s="148">
        <v>10</v>
      </c>
      <c r="BJ74" s="148">
        <v>9</v>
      </c>
      <c r="BK74" s="148">
        <v>34</v>
      </c>
    </row>
    <row r="75" spans="2:65">
      <c r="B75" s="86">
        <v>14</v>
      </c>
      <c r="C75" s="156">
        <v>9</v>
      </c>
      <c r="D75" s="156">
        <v>8</v>
      </c>
      <c r="E75" s="156">
        <v>1.5</v>
      </c>
      <c r="F75" s="156">
        <v>10</v>
      </c>
      <c r="G75" s="155">
        <f t="shared" si="2"/>
        <v>28.5</v>
      </c>
      <c r="I75" s="86">
        <v>14</v>
      </c>
      <c r="J75" s="152">
        <v>10</v>
      </c>
      <c r="K75" s="152">
        <v>9</v>
      </c>
      <c r="L75" s="152">
        <v>0</v>
      </c>
      <c r="M75" s="152">
        <v>8</v>
      </c>
      <c r="N75" s="86">
        <f t="shared" si="3"/>
        <v>27</v>
      </c>
      <c r="W75" s="86">
        <v>14</v>
      </c>
      <c r="X75" s="141">
        <v>9</v>
      </c>
      <c r="Y75" s="141">
        <v>1</v>
      </c>
      <c r="Z75" s="141">
        <v>10</v>
      </c>
      <c r="AA75" s="141">
        <v>10</v>
      </c>
      <c r="AB75" s="141">
        <v>30</v>
      </c>
      <c r="AD75" s="86">
        <v>14</v>
      </c>
      <c r="AE75" s="86">
        <v>0</v>
      </c>
      <c r="AF75" s="86">
        <v>1</v>
      </c>
      <c r="AG75" s="86">
        <v>4</v>
      </c>
      <c r="AH75" s="86">
        <v>3</v>
      </c>
      <c r="AI75" s="86">
        <v>8</v>
      </c>
      <c r="AK75" s="86">
        <v>14</v>
      </c>
      <c r="AL75" s="86">
        <v>1</v>
      </c>
      <c r="AM75" s="86">
        <v>7</v>
      </c>
      <c r="AN75" s="86">
        <v>0</v>
      </c>
      <c r="AO75" s="86">
        <v>1</v>
      </c>
      <c r="AP75" s="86">
        <v>9</v>
      </c>
      <c r="AR75" s="86">
        <v>14</v>
      </c>
      <c r="AS75" s="86">
        <v>7</v>
      </c>
      <c r="AT75" s="86">
        <v>4</v>
      </c>
      <c r="AU75" s="86">
        <v>0</v>
      </c>
      <c r="AV75" s="86">
        <v>3</v>
      </c>
      <c r="AW75" s="86">
        <v>14</v>
      </c>
      <c r="AY75" s="86">
        <v>14</v>
      </c>
      <c r="AZ75" s="86">
        <v>2</v>
      </c>
      <c r="BA75" s="86">
        <v>1</v>
      </c>
      <c r="BB75" s="86">
        <v>0</v>
      </c>
      <c r="BC75" s="86">
        <v>0</v>
      </c>
      <c r="BD75" s="86">
        <v>3</v>
      </c>
      <c r="BF75" s="86">
        <v>14</v>
      </c>
      <c r="BG75" s="148">
        <v>7</v>
      </c>
      <c r="BH75" s="148">
        <v>7</v>
      </c>
      <c r="BI75" s="148">
        <v>8</v>
      </c>
      <c r="BJ75" s="148">
        <v>6</v>
      </c>
      <c r="BK75" s="148">
        <v>28</v>
      </c>
    </row>
    <row r="76" spans="2:65">
      <c r="B76" s="86">
        <v>15</v>
      </c>
      <c r="C76" s="156">
        <v>7.5</v>
      </c>
      <c r="D76" s="156">
        <v>6.5</v>
      </c>
      <c r="E76" s="156">
        <v>4.5</v>
      </c>
      <c r="F76" s="156">
        <v>9</v>
      </c>
      <c r="G76" s="155">
        <f t="shared" si="2"/>
        <v>27.5</v>
      </c>
      <c r="I76" s="86">
        <v>15</v>
      </c>
      <c r="J76" s="152">
        <v>10</v>
      </c>
      <c r="K76" s="152">
        <v>7.5</v>
      </c>
      <c r="L76" s="152">
        <v>3.5</v>
      </c>
      <c r="M76" s="152">
        <v>5</v>
      </c>
      <c r="N76" s="86">
        <f t="shared" si="3"/>
        <v>26</v>
      </c>
      <c r="W76" s="86">
        <v>15</v>
      </c>
      <c r="X76" s="141">
        <v>1</v>
      </c>
      <c r="Y76" s="141">
        <v>4</v>
      </c>
      <c r="Z76" s="141">
        <v>10</v>
      </c>
      <c r="AA76" s="141">
        <v>8</v>
      </c>
      <c r="AB76" s="141">
        <v>23</v>
      </c>
      <c r="AD76" s="86">
        <v>15</v>
      </c>
      <c r="AE76" s="134">
        <v>10</v>
      </c>
      <c r="AF76" s="134">
        <v>10</v>
      </c>
      <c r="AG76" s="134">
        <v>9</v>
      </c>
      <c r="AH76" s="134">
        <v>10</v>
      </c>
      <c r="AI76" s="134">
        <v>39</v>
      </c>
      <c r="AK76" s="86">
        <v>15</v>
      </c>
      <c r="AL76" s="86">
        <v>0</v>
      </c>
      <c r="AM76" s="86">
        <v>4</v>
      </c>
      <c r="AN76" s="86">
        <v>2</v>
      </c>
      <c r="AO76" s="86">
        <v>2</v>
      </c>
      <c r="AP76" s="86">
        <v>8</v>
      </c>
      <c r="AR76" s="86">
        <v>15</v>
      </c>
      <c r="AS76" s="86">
        <v>6</v>
      </c>
      <c r="AT76" s="86">
        <v>5</v>
      </c>
      <c r="AU76" s="86">
        <v>0</v>
      </c>
      <c r="AV76" s="86">
        <v>0</v>
      </c>
      <c r="AW76" s="86">
        <v>11</v>
      </c>
      <c r="AY76" s="86">
        <v>15</v>
      </c>
      <c r="AZ76" s="86">
        <v>0</v>
      </c>
      <c r="BA76" s="86">
        <v>1</v>
      </c>
      <c r="BB76" s="86">
        <v>0</v>
      </c>
      <c r="BC76" s="86">
        <v>0</v>
      </c>
      <c r="BD76" s="86">
        <v>1</v>
      </c>
      <c r="BF76" s="86">
        <v>15</v>
      </c>
      <c r="BG76" s="148">
        <v>9</v>
      </c>
      <c r="BH76" s="148">
        <v>8</v>
      </c>
      <c r="BI76" s="148">
        <v>8</v>
      </c>
      <c r="BJ76" s="148">
        <v>2</v>
      </c>
      <c r="BK76" s="148">
        <v>27</v>
      </c>
    </row>
    <row r="77" spans="2:65">
      <c r="B77" s="86">
        <v>16</v>
      </c>
      <c r="C77" s="156">
        <v>6</v>
      </c>
      <c r="D77" s="156">
        <v>9</v>
      </c>
      <c r="E77" s="156">
        <v>6</v>
      </c>
      <c r="F77" s="156">
        <v>6</v>
      </c>
      <c r="G77" s="155">
        <f t="shared" si="2"/>
        <v>27</v>
      </c>
      <c r="I77" s="86">
        <v>16</v>
      </c>
      <c r="J77" s="152">
        <v>10</v>
      </c>
      <c r="K77" s="152">
        <v>6.5</v>
      </c>
      <c r="L77" s="152">
        <v>2.5</v>
      </c>
      <c r="M77" s="152">
        <v>7</v>
      </c>
      <c r="N77" s="86">
        <f t="shared" si="3"/>
        <v>26</v>
      </c>
      <c r="W77" s="86">
        <v>16</v>
      </c>
      <c r="X77" s="141">
        <v>2</v>
      </c>
      <c r="Y77" s="141">
        <v>1</v>
      </c>
      <c r="Z77" s="141">
        <v>10</v>
      </c>
      <c r="AA77" s="141">
        <v>8</v>
      </c>
      <c r="AB77" s="141">
        <v>21</v>
      </c>
      <c r="AD77" s="86">
        <v>16</v>
      </c>
      <c r="AE77" s="134">
        <v>8</v>
      </c>
      <c r="AF77" s="134">
        <v>10</v>
      </c>
      <c r="AG77" s="134">
        <v>7</v>
      </c>
      <c r="AH77" s="134">
        <v>10</v>
      </c>
      <c r="AI77" s="134">
        <v>35</v>
      </c>
      <c r="AK77" s="86">
        <v>16</v>
      </c>
      <c r="AL77" s="86">
        <v>1</v>
      </c>
      <c r="AM77" s="86">
        <v>7</v>
      </c>
      <c r="AN77" s="86">
        <v>0</v>
      </c>
      <c r="AO77" s="86">
        <v>0</v>
      </c>
      <c r="AP77" s="86">
        <v>8</v>
      </c>
      <c r="AR77" s="86">
        <v>16</v>
      </c>
      <c r="AS77" s="86">
        <v>9</v>
      </c>
      <c r="AT77" s="86">
        <v>0</v>
      </c>
      <c r="AU77" s="86">
        <v>0</v>
      </c>
      <c r="AV77" s="86">
        <v>2</v>
      </c>
      <c r="AW77" s="86">
        <v>11</v>
      </c>
      <c r="AY77" s="86">
        <v>16</v>
      </c>
      <c r="AZ77" s="86">
        <v>0</v>
      </c>
      <c r="BA77" s="86">
        <v>0</v>
      </c>
      <c r="BB77" s="86">
        <v>1</v>
      </c>
      <c r="BC77" s="86">
        <v>0</v>
      </c>
      <c r="BD77" s="86">
        <v>1</v>
      </c>
      <c r="BF77" s="86">
        <v>16</v>
      </c>
      <c r="BG77" s="148">
        <v>5</v>
      </c>
      <c r="BH77" s="148">
        <v>8</v>
      </c>
      <c r="BI77" s="148">
        <v>6</v>
      </c>
      <c r="BJ77" s="148">
        <v>5</v>
      </c>
      <c r="BK77" s="148">
        <v>24</v>
      </c>
      <c r="BM77" s="114"/>
    </row>
    <row r="78" spans="2:65">
      <c r="B78" s="86">
        <v>17</v>
      </c>
      <c r="C78" s="156">
        <v>8</v>
      </c>
      <c r="D78" s="156">
        <v>7</v>
      </c>
      <c r="E78" s="156">
        <v>3</v>
      </c>
      <c r="F78" s="156">
        <v>9</v>
      </c>
      <c r="G78" s="155">
        <f t="shared" si="2"/>
        <v>27</v>
      </c>
      <c r="I78" s="86">
        <v>17</v>
      </c>
      <c r="J78" s="152">
        <v>9</v>
      </c>
      <c r="K78" s="152">
        <v>8.5</v>
      </c>
      <c r="L78" s="152">
        <v>0.5</v>
      </c>
      <c r="M78" s="152">
        <v>6</v>
      </c>
      <c r="N78" s="86">
        <f t="shared" si="3"/>
        <v>24</v>
      </c>
      <c r="W78" s="86">
        <v>17</v>
      </c>
      <c r="X78" s="141">
        <v>2</v>
      </c>
      <c r="Y78" s="141">
        <v>1</v>
      </c>
      <c r="Z78" s="141">
        <v>8</v>
      </c>
      <c r="AA78" s="141">
        <v>10</v>
      </c>
      <c r="AB78" s="141">
        <v>21</v>
      </c>
      <c r="AD78" s="86">
        <v>17</v>
      </c>
      <c r="AE78" s="134">
        <v>6</v>
      </c>
      <c r="AF78" s="134">
        <v>9</v>
      </c>
      <c r="AG78" s="134">
        <v>7</v>
      </c>
      <c r="AH78" s="134">
        <v>7</v>
      </c>
      <c r="AI78" s="134">
        <v>29</v>
      </c>
      <c r="AK78" s="86">
        <v>17</v>
      </c>
      <c r="AL78" s="86">
        <v>0</v>
      </c>
      <c r="AM78" s="86">
        <v>4</v>
      </c>
      <c r="AN78" s="86">
        <v>2</v>
      </c>
      <c r="AO78" s="86">
        <v>2</v>
      </c>
      <c r="AP78" s="86">
        <v>8</v>
      </c>
      <c r="AR78" s="86">
        <v>17</v>
      </c>
      <c r="AS78" s="86">
        <v>4</v>
      </c>
      <c r="AT78" s="86">
        <v>4</v>
      </c>
      <c r="AU78" s="86">
        <v>2</v>
      </c>
      <c r="AV78" s="86">
        <v>0</v>
      </c>
      <c r="AW78" s="86">
        <v>10</v>
      </c>
      <c r="AY78" s="86">
        <v>17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F78" s="86">
        <v>17</v>
      </c>
      <c r="BG78" s="148">
        <v>7</v>
      </c>
      <c r="BH78" s="148">
        <v>5</v>
      </c>
      <c r="BI78" s="148">
        <v>5</v>
      </c>
      <c r="BJ78" s="148">
        <v>4</v>
      </c>
      <c r="BK78" s="148">
        <v>21</v>
      </c>
    </row>
    <row r="79" spans="2:65">
      <c r="B79" s="86">
        <v>18</v>
      </c>
      <c r="C79" s="156">
        <v>10</v>
      </c>
      <c r="D79" s="156">
        <v>6</v>
      </c>
      <c r="E79" s="156">
        <v>7.5</v>
      </c>
      <c r="F79" s="156">
        <v>3</v>
      </c>
      <c r="G79" s="155">
        <f t="shared" si="2"/>
        <v>26.5</v>
      </c>
      <c r="I79" s="86">
        <v>18</v>
      </c>
      <c r="J79" s="152">
        <v>6</v>
      </c>
      <c r="K79" s="152">
        <v>9.5</v>
      </c>
      <c r="L79" s="152">
        <v>5.5</v>
      </c>
      <c r="M79" s="152">
        <v>2</v>
      </c>
      <c r="N79" s="86">
        <f t="shared" si="3"/>
        <v>23</v>
      </c>
      <c r="W79" s="86">
        <v>18</v>
      </c>
      <c r="X79" s="141">
        <v>7</v>
      </c>
      <c r="Y79" s="141">
        <v>1</v>
      </c>
      <c r="Z79" s="141">
        <v>5</v>
      </c>
      <c r="AA79" s="141">
        <v>7</v>
      </c>
      <c r="AB79" s="141">
        <v>20</v>
      </c>
      <c r="AD79" s="86">
        <v>18</v>
      </c>
      <c r="AE79" s="134">
        <v>5</v>
      </c>
      <c r="AF79" s="134">
        <v>6</v>
      </c>
      <c r="AG79" s="134">
        <v>9</v>
      </c>
      <c r="AH79" s="134">
        <v>9</v>
      </c>
      <c r="AI79" s="134">
        <v>29</v>
      </c>
      <c r="AK79" s="86">
        <v>18</v>
      </c>
      <c r="AL79" s="86">
        <v>3</v>
      </c>
      <c r="AM79" s="86">
        <v>4</v>
      </c>
      <c r="AN79" s="86">
        <v>0</v>
      </c>
      <c r="AO79" s="86">
        <v>1</v>
      </c>
      <c r="AP79" s="86">
        <v>8</v>
      </c>
      <c r="AR79" s="86">
        <v>18</v>
      </c>
      <c r="AS79" s="86">
        <v>3</v>
      </c>
      <c r="AT79" s="86">
        <v>4</v>
      </c>
      <c r="AU79" s="86">
        <v>1</v>
      </c>
      <c r="AV79" s="86">
        <v>1</v>
      </c>
      <c r="AW79" s="86">
        <v>9</v>
      </c>
      <c r="AY79" s="86">
        <v>18</v>
      </c>
      <c r="AZ79" s="86"/>
      <c r="BA79" s="86"/>
      <c r="BB79" s="86"/>
      <c r="BC79" s="86"/>
      <c r="BD79" s="86">
        <v>0</v>
      </c>
      <c r="BF79" s="86">
        <v>18</v>
      </c>
      <c r="BG79" s="148">
        <v>8</v>
      </c>
      <c r="BH79" s="148">
        <v>8</v>
      </c>
      <c r="BI79" s="148"/>
      <c r="BJ79" s="148">
        <v>5</v>
      </c>
      <c r="BK79" s="148">
        <v>21</v>
      </c>
    </row>
    <row r="80" spans="2:65">
      <c r="B80" s="86">
        <v>19</v>
      </c>
      <c r="C80" s="156">
        <v>6</v>
      </c>
      <c r="D80" s="156">
        <v>7.5</v>
      </c>
      <c r="E80" s="156">
        <v>4.5</v>
      </c>
      <c r="F80" s="156">
        <v>8.5</v>
      </c>
      <c r="G80" s="155">
        <f t="shared" si="2"/>
        <v>26.5</v>
      </c>
      <c r="I80" s="86">
        <v>19</v>
      </c>
      <c r="J80" s="152">
        <v>10</v>
      </c>
      <c r="K80" s="152">
        <v>9</v>
      </c>
      <c r="L80" s="152">
        <v>3.5</v>
      </c>
      <c r="M80" s="152">
        <v>0</v>
      </c>
      <c r="N80" s="86">
        <f t="shared" si="3"/>
        <v>22.5</v>
      </c>
      <c r="W80" s="86">
        <v>19</v>
      </c>
      <c r="X80" s="141">
        <v>0</v>
      </c>
      <c r="Y80" s="141">
        <v>1</v>
      </c>
      <c r="Z80" s="141">
        <v>7</v>
      </c>
      <c r="AA80" s="141">
        <v>10</v>
      </c>
      <c r="AB80" s="141">
        <v>18</v>
      </c>
      <c r="AD80" s="86">
        <v>19</v>
      </c>
      <c r="AE80" s="134">
        <v>10</v>
      </c>
      <c r="AF80" s="134">
        <v>6</v>
      </c>
      <c r="AG80" s="134">
        <v>3</v>
      </c>
      <c r="AH80" s="134">
        <v>9</v>
      </c>
      <c r="AI80" s="134">
        <v>28</v>
      </c>
      <c r="AK80" s="86">
        <v>19</v>
      </c>
      <c r="AL80" s="86">
        <v>0</v>
      </c>
      <c r="AM80" s="86">
        <v>5</v>
      </c>
      <c r="AN80" s="86">
        <v>0</v>
      </c>
      <c r="AO80" s="86">
        <v>3</v>
      </c>
      <c r="AP80" s="86">
        <v>8</v>
      </c>
      <c r="AR80" s="86">
        <v>19</v>
      </c>
      <c r="AS80" s="86">
        <v>3</v>
      </c>
      <c r="AT80" s="86">
        <v>4</v>
      </c>
      <c r="AU80" s="86">
        <v>1</v>
      </c>
      <c r="AV80" s="86">
        <v>1</v>
      </c>
      <c r="AW80" s="86">
        <v>9</v>
      </c>
      <c r="AY80" s="86">
        <v>19</v>
      </c>
      <c r="AZ80" s="86"/>
      <c r="BA80" s="86"/>
      <c r="BB80" s="86"/>
      <c r="BC80" s="86"/>
      <c r="BD80" s="86">
        <v>0</v>
      </c>
      <c r="BF80" s="86">
        <v>19</v>
      </c>
      <c r="BG80" s="148">
        <v>3</v>
      </c>
      <c r="BH80" s="148">
        <v>7</v>
      </c>
      <c r="BI80" s="148">
        <v>5</v>
      </c>
      <c r="BJ80" s="148">
        <v>2</v>
      </c>
      <c r="BK80" s="148">
        <v>17</v>
      </c>
    </row>
    <row r="81" spans="2:63">
      <c r="B81" s="86">
        <v>20</v>
      </c>
      <c r="C81" s="156">
        <v>10</v>
      </c>
      <c r="D81" s="156">
        <v>7</v>
      </c>
      <c r="E81" s="156">
        <v>3.5</v>
      </c>
      <c r="F81" s="156">
        <v>5.5</v>
      </c>
      <c r="G81" s="155">
        <f t="shared" si="2"/>
        <v>26</v>
      </c>
      <c r="I81" s="86">
        <v>20</v>
      </c>
      <c r="J81" s="152">
        <v>10</v>
      </c>
      <c r="K81" s="152">
        <v>0</v>
      </c>
      <c r="L81" s="152">
        <v>2.5</v>
      </c>
      <c r="M81" s="152">
        <v>10</v>
      </c>
      <c r="N81" s="86">
        <f t="shared" si="3"/>
        <v>22.5</v>
      </c>
      <c r="W81" s="86">
        <v>20</v>
      </c>
      <c r="X81" s="141">
        <v>0</v>
      </c>
      <c r="Y81" s="141">
        <v>1</v>
      </c>
      <c r="Z81" s="141">
        <v>8</v>
      </c>
      <c r="AA81" s="141">
        <v>7</v>
      </c>
      <c r="AB81" s="141">
        <v>16</v>
      </c>
      <c r="AD81" s="86">
        <v>20</v>
      </c>
      <c r="AE81" s="134">
        <v>7</v>
      </c>
      <c r="AF81" s="134">
        <v>6</v>
      </c>
      <c r="AG81" s="134">
        <v>7</v>
      </c>
      <c r="AH81" s="134">
        <v>7</v>
      </c>
      <c r="AI81" s="134">
        <v>27</v>
      </c>
      <c r="AK81" s="86">
        <v>20</v>
      </c>
      <c r="AL81" s="86">
        <v>0</v>
      </c>
      <c r="AM81" s="86">
        <v>4</v>
      </c>
      <c r="AN81" s="86">
        <v>0</v>
      </c>
      <c r="AO81" s="86">
        <v>2</v>
      </c>
      <c r="AP81" s="86">
        <v>6</v>
      </c>
      <c r="AR81" s="86">
        <v>20</v>
      </c>
      <c r="AS81" s="86">
        <v>3</v>
      </c>
      <c r="AT81" s="86">
        <v>3</v>
      </c>
      <c r="AU81" s="86">
        <v>0</v>
      </c>
      <c r="AV81" s="86">
        <v>0</v>
      </c>
      <c r="AW81" s="86">
        <v>6</v>
      </c>
      <c r="AY81" s="86">
        <v>20</v>
      </c>
      <c r="AZ81" s="86"/>
      <c r="BA81" s="86"/>
      <c r="BB81" s="86"/>
      <c r="BC81" s="86"/>
      <c r="BD81" s="86">
        <v>0</v>
      </c>
      <c r="BF81" s="86">
        <v>20</v>
      </c>
      <c r="BG81" s="148">
        <v>6</v>
      </c>
      <c r="BH81" s="148">
        <v>9</v>
      </c>
      <c r="BI81" s="148"/>
      <c r="BJ81" s="148">
        <v>2</v>
      </c>
      <c r="BK81" s="148">
        <v>17</v>
      </c>
    </row>
    <row r="82" spans="2:63">
      <c r="B82" s="86">
        <v>21</v>
      </c>
      <c r="C82" s="156">
        <v>8</v>
      </c>
      <c r="D82" s="156">
        <v>4.5</v>
      </c>
      <c r="E82" s="156">
        <v>2</v>
      </c>
      <c r="F82" s="156">
        <v>10</v>
      </c>
      <c r="G82" s="155">
        <f t="shared" si="2"/>
        <v>24.5</v>
      </c>
      <c r="I82" s="86">
        <v>21</v>
      </c>
      <c r="J82" s="152">
        <v>10</v>
      </c>
      <c r="K82" s="152">
        <v>9.5</v>
      </c>
      <c r="L82" s="152">
        <v>0</v>
      </c>
      <c r="M82" s="152">
        <v>0</v>
      </c>
      <c r="N82" s="86">
        <f t="shared" si="3"/>
        <v>19.5</v>
      </c>
      <c r="W82" s="86">
        <v>21</v>
      </c>
      <c r="X82" s="141">
        <v>8</v>
      </c>
      <c r="Y82" s="141">
        <v>1</v>
      </c>
      <c r="Z82" s="141">
        <v>0</v>
      </c>
      <c r="AA82" s="141">
        <v>5</v>
      </c>
      <c r="AB82" s="141">
        <v>14</v>
      </c>
      <c r="AD82" s="86">
        <v>21</v>
      </c>
      <c r="AE82" s="134">
        <v>7</v>
      </c>
      <c r="AF82" s="134">
        <v>4</v>
      </c>
      <c r="AG82" s="134">
        <v>7</v>
      </c>
      <c r="AH82" s="134">
        <v>9</v>
      </c>
      <c r="AI82" s="134">
        <v>27</v>
      </c>
      <c r="AK82" s="86">
        <v>21</v>
      </c>
      <c r="AL82" s="147">
        <v>7</v>
      </c>
      <c r="AM82" s="147">
        <v>5</v>
      </c>
      <c r="AN82" s="147">
        <v>6</v>
      </c>
      <c r="AO82" s="147">
        <v>6</v>
      </c>
      <c r="AP82" s="147">
        <v>24</v>
      </c>
      <c r="AR82" s="86">
        <v>21</v>
      </c>
      <c r="AS82" s="86">
        <v>3</v>
      </c>
      <c r="AT82" s="86">
        <v>3</v>
      </c>
      <c r="AU82" s="86">
        <v>0</v>
      </c>
      <c r="AV82" s="86">
        <v>0</v>
      </c>
      <c r="AW82" s="86">
        <v>6</v>
      </c>
      <c r="AY82" s="86">
        <v>21</v>
      </c>
      <c r="AZ82" s="86"/>
      <c r="BA82" s="86"/>
      <c r="BB82" s="86"/>
      <c r="BC82" s="86"/>
      <c r="BD82" s="86">
        <v>0</v>
      </c>
      <c r="BF82" s="86">
        <v>21</v>
      </c>
      <c r="BG82" s="148">
        <v>2</v>
      </c>
      <c r="BH82" s="148">
        <v>6</v>
      </c>
      <c r="BI82" s="148">
        <v>1</v>
      </c>
      <c r="BJ82" s="148">
        <v>2</v>
      </c>
      <c r="BK82" s="148">
        <v>11</v>
      </c>
    </row>
    <row r="83" spans="2:63">
      <c r="B83" s="86">
        <v>22</v>
      </c>
      <c r="C83" s="156">
        <v>6.5</v>
      </c>
      <c r="D83" s="156">
        <v>3</v>
      </c>
      <c r="E83" s="156">
        <v>4.5</v>
      </c>
      <c r="F83" s="156">
        <v>8.5</v>
      </c>
      <c r="G83" s="155">
        <f t="shared" si="2"/>
        <v>22.5</v>
      </c>
      <c r="I83" s="86">
        <v>22</v>
      </c>
      <c r="J83" s="152">
        <v>9</v>
      </c>
      <c r="K83" s="152">
        <v>0</v>
      </c>
      <c r="L83" s="152">
        <v>0</v>
      </c>
      <c r="M83" s="152">
        <v>10</v>
      </c>
      <c r="N83" s="86">
        <f t="shared" si="3"/>
        <v>19</v>
      </c>
      <c r="W83" s="86">
        <v>22</v>
      </c>
      <c r="X83" s="141">
        <v>2</v>
      </c>
      <c r="Y83" s="141">
        <v>0</v>
      </c>
      <c r="Z83" s="141">
        <v>8</v>
      </c>
      <c r="AA83" s="141">
        <v>1</v>
      </c>
      <c r="AB83" s="141">
        <v>11</v>
      </c>
      <c r="AD83" s="86">
        <v>22</v>
      </c>
      <c r="AE83" s="134">
        <v>8</v>
      </c>
      <c r="AF83" s="134">
        <v>4</v>
      </c>
      <c r="AG83" s="134">
        <v>7</v>
      </c>
      <c r="AH83" s="134">
        <v>6</v>
      </c>
      <c r="AI83" s="134">
        <v>25</v>
      </c>
      <c r="AK83" s="86">
        <v>22</v>
      </c>
      <c r="AL83" s="147">
        <v>7</v>
      </c>
      <c r="AM83" s="147">
        <v>4</v>
      </c>
      <c r="AN83" s="147">
        <v>4</v>
      </c>
      <c r="AO83" s="147">
        <v>1</v>
      </c>
      <c r="AP83" s="147">
        <v>16</v>
      </c>
      <c r="AR83" s="86">
        <v>22</v>
      </c>
      <c r="AS83" s="86">
        <v>2</v>
      </c>
      <c r="AT83" s="86">
        <v>1</v>
      </c>
      <c r="AU83" s="86">
        <v>0</v>
      </c>
      <c r="AV83" s="86">
        <v>0</v>
      </c>
      <c r="AW83" s="86">
        <v>3</v>
      </c>
      <c r="AY83" s="86">
        <v>22</v>
      </c>
      <c r="AZ83" s="86"/>
      <c r="BA83" s="86"/>
      <c r="BB83" s="86"/>
      <c r="BC83" s="86"/>
      <c r="BD83" s="86">
        <v>0</v>
      </c>
      <c r="BF83" s="86">
        <v>22</v>
      </c>
      <c r="BG83" s="148">
        <v>5</v>
      </c>
      <c r="BH83" s="148">
        <v>4</v>
      </c>
      <c r="BI83" s="148"/>
      <c r="BJ83" s="148"/>
      <c r="BK83" s="148">
        <v>9</v>
      </c>
    </row>
    <row r="84" spans="2:63">
      <c r="B84" s="86">
        <v>23</v>
      </c>
      <c r="C84" s="156">
        <v>10</v>
      </c>
      <c r="D84" s="156">
        <v>8.5</v>
      </c>
      <c r="E84" s="156">
        <v>0</v>
      </c>
      <c r="F84" s="156">
        <v>4</v>
      </c>
      <c r="G84" s="155">
        <f t="shared" si="2"/>
        <v>22.5</v>
      </c>
      <c r="I84" s="86">
        <v>23</v>
      </c>
      <c r="J84" s="152">
        <v>10</v>
      </c>
      <c r="K84" s="152">
        <v>3.5</v>
      </c>
      <c r="L84" s="152">
        <v>3</v>
      </c>
      <c r="M84" s="152">
        <v>1</v>
      </c>
      <c r="N84" s="86">
        <f t="shared" si="3"/>
        <v>17.5</v>
      </c>
      <c r="W84" s="86">
        <v>23</v>
      </c>
      <c r="X84" s="141">
        <v>7</v>
      </c>
      <c r="Y84" s="141">
        <v>6</v>
      </c>
      <c r="Z84" s="141">
        <v>5</v>
      </c>
      <c r="AA84" s="141">
        <v>10</v>
      </c>
      <c r="AB84" s="141">
        <v>28</v>
      </c>
      <c r="AD84" s="86">
        <v>23</v>
      </c>
      <c r="AE84" s="134">
        <v>8</v>
      </c>
      <c r="AF84" s="134">
        <v>4</v>
      </c>
      <c r="AG84" s="134">
        <v>4</v>
      </c>
      <c r="AH84" s="134">
        <v>6</v>
      </c>
      <c r="AI84" s="134">
        <v>22</v>
      </c>
      <c r="AK84" s="86">
        <v>23</v>
      </c>
      <c r="AL84" s="147">
        <v>8</v>
      </c>
      <c r="AM84" s="147">
        <v>5</v>
      </c>
      <c r="AN84" s="147">
        <v>2</v>
      </c>
      <c r="AO84" s="147">
        <v>0</v>
      </c>
      <c r="AP84" s="147">
        <v>15</v>
      </c>
      <c r="AR84" s="86">
        <v>23</v>
      </c>
      <c r="AS84" s="86">
        <v>2</v>
      </c>
      <c r="AT84" s="86">
        <v>0</v>
      </c>
      <c r="AU84" s="86">
        <v>1</v>
      </c>
      <c r="AV84" s="86">
        <v>0</v>
      </c>
      <c r="AW84" s="86">
        <v>3</v>
      </c>
      <c r="AY84" s="86">
        <v>23</v>
      </c>
      <c r="AZ84" s="141">
        <v>8</v>
      </c>
      <c r="BA84" s="141">
        <v>9</v>
      </c>
      <c r="BB84" s="141">
        <v>9</v>
      </c>
      <c r="BC84" s="141">
        <v>3</v>
      </c>
      <c r="BD84" s="141">
        <v>29</v>
      </c>
      <c r="BF84" s="86">
        <v>23</v>
      </c>
      <c r="BG84" s="148">
        <v>4</v>
      </c>
      <c r="BH84" s="148">
        <v>4</v>
      </c>
      <c r="BI84" s="148">
        <v>0</v>
      </c>
      <c r="BJ84" s="148">
        <v>0</v>
      </c>
      <c r="BK84" s="148">
        <v>8</v>
      </c>
    </row>
    <row r="85" spans="2:63">
      <c r="B85" s="86">
        <v>24</v>
      </c>
      <c r="C85" s="156">
        <v>6</v>
      </c>
      <c r="D85" s="156">
        <v>4</v>
      </c>
      <c r="E85" s="156">
        <v>1</v>
      </c>
      <c r="F85" s="156">
        <v>8</v>
      </c>
      <c r="G85" s="155">
        <f t="shared" si="2"/>
        <v>19</v>
      </c>
      <c r="I85" s="86">
        <v>24</v>
      </c>
      <c r="J85" s="152">
        <v>10</v>
      </c>
      <c r="K85" s="152">
        <v>1.5</v>
      </c>
      <c r="L85" s="152">
        <v>0</v>
      </c>
      <c r="M85" s="152">
        <v>3</v>
      </c>
      <c r="N85" s="86">
        <f t="shared" si="3"/>
        <v>14.5</v>
      </c>
      <c r="W85" s="86">
        <v>24</v>
      </c>
      <c r="X85" s="141">
        <v>4</v>
      </c>
      <c r="Y85" s="141"/>
      <c r="Z85" s="141">
        <v>10</v>
      </c>
      <c r="AA85" s="141">
        <v>10</v>
      </c>
      <c r="AB85" s="141">
        <v>24</v>
      </c>
      <c r="AD85" s="86">
        <v>24</v>
      </c>
      <c r="AE85" s="134">
        <v>6</v>
      </c>
      <c r="AF85" s="134">
        <v>5</v>
      </c>
      <c r="AG85" s="134">
        <v>4</v>
      </c>
      <c r="AH85" s="134">
        <v>4</v>
      </c>
      <c r="AI85" s="134">
        <v>19</v>
      </c>
      <c r="AK85" s="86">
        <v>24</v>
      </c>
      <c r="AL85" s="147">
        <v>4</v>
      </c>
      <c r="AM85" s="147">
        <v>5</v>
      </c>
      <c r="AN85" s="147">
        <v>2</v>
      </c>
      <c r="AO85" s="147">
        <v>2</v>
      </c>
      <c r="AP85" s="147">
        <v>13</v>
      </c>
      <c r="AR85" s="86">
        <v>24</v>
      </c>
      <c r="AS85" s="86">
        <v>1</v>
      </c>
      <c r="AT85" s="86">
        <v>0</v>
      </c>
      <c r="AU85" s="86">
        <v>1</v>
      </c>
      <c r="AV85" s="86">
        <v>0</v>
      </c>
      <c r="AW85" s="86">
        <v>2</v>
      </c>
      <c r="AY85" s="86">
        <v>24</v>
      </c>
      <c r="AZ85" s="141">
        <v>6</v>
      </c>
      <c r="BA85" s="141">
        <v>8</v>
      </c>
      <c r="BB85" s="141">
        <v>7</v>
      </c>
      <c r="BC85" s="141">
        <v>7</v>
      </c>
      <c r="BD85" s="141">
        <v>28</v>
      </c>
      <c r="BF85" s="86">
        <v>24</v>
      </c>
      <c r="BG85" s="148">
        <v>3</v>
      </c>
      <c r="BH85" s="148">
        <v>3</v>
      </c>
      <c r="BI85" s="148">
        <v>1</v>
      </c>
      <c r="BJ85" s="148">
        <v>0</v>
      </c>
      <c r="BK85" s="148">
        <v>7</v>
      </c>
    </row>
    <row r="86" spans="2:63">
      <c r="B86" s="86">
        <v>25</v>
      </c>
      <c r="C86" s="156">
        <v>1</v>
      </c>
      <c r="D86" s="156">
        <v>7</v>
      </c>
      <c r="E86" s="156">
        <v>3</v>
      </c>
      <c r="F86" s="156">
        <v>7</v>
      </c>
      <c r="G86" s="155">
        <f t="shared" si="2"/>
        <v>18</v>
      </c>
      <c r="I86" s="86">
        <v>25</v>
      </c>
      <c r="J86" s="152">
        <v>10</v>
      </c>
      <c r="K86" s="152">
        <v>4</v>
      </c>
      <c r="L86" s="152">
        <v>0</v>
      </c>
      <c r="M86" s="152">
        <v>0</v>
      </c>
      <c r="N86" s="86">
        <f t="shared" si="3"/>
        <v>14</v>
      </c>
      <c r="W86" s="86">
        <v>25</v>
      </c>
      <c r="X86" s="141"/>
      <c r="Y86" s="141"/>
      <c r="Z86" s="141">
        <v>10</v>
      </c>
      <c r="AA86" s="141">
        <v>8</v>
      </c>
      <c r="AB86" s="141">
        <v>18</v>
      </c>
      <c r="AD86" s="86">
        <v>25</v>
      </c>
      <c r="AE86" s="134">
        <v>5</v>
      </c>
      <c r="AF86" s="134">
        <v>2</v>
      </c>
      <c r="AG86" s="134">
        <v>1</v>
      </c>
      <c r="AH86" s="134">
        <v>6</v>
      </c>
      <c r="AI86" s="134">
        <v>14</v>
      </c>
      <c r="AK86" s="86">
        <v>25</v>
      </c>
      <c r="AL86" s="147">
        <v>7</v>
      </c>
      <c r="AM86" s="147">
        <v>3</v>
      </c>
      <c r="AN86" s="147">
        <v>1</v>
      </c>
      <c r="AO86" s="147">
        <v>2</v>
      </c>
      <c r="AP86" s="147">
        <v>13</v>
      </c>
      <c r="AR86" s="86">
        <v>25</v>
      </c>
      <c r="AS86" s="86">
        <v>2</v>
      </c>
      <c r="AT86" s="86">
        <v>0</v>
      </c>
      <c r="AU86" s="86">
        <v>0</v>
      </c>
      <c r="AV86" s="86">
        <v>0</v>
      </c>
      <c r="AW86" s="86">
        <v>2</v>
      </c>
      <c r="AY86" s="86">
        <v>25</v>
      </c>
      <c r="AZ86" s="141">
        <v>9</v>
      </c>
      <c r="BA86" s="141">
        <v>6</v>
      </c>
      <c r="BB86" s="141">
        <v>9</v>
      </c>
      <c r="BC86" s="141">
        <v>1</v>
      </c>
      <c r="BD86" s="141">
        <v>25</v>
      </c>
      <c r="BF86" s="86">
        <v>25</v>
      </c>
      <c r="BG86" s="148">
        <v>4</v>
      </c>
      <c r="BH86" s="148">
        <v>2</v>
      </c>
      <c r="BI86" s="148">
        <v>0</v>
      </c>
      <c r="BJ86" s="148">
        <v>0</v>
      </c>
      <c r="BK86" s="148">
        <v>6</v>
      </c>
    </row>
    <row r="87" spans="2:63">
      <c r="B87" s="86">
        <v>26</v>
      </c>
      <c r="C87" s="156">
        <v>3</v>
      </c>
      <c r="D87" s="156">
        <v>3</v>
      </c>
      <c r="E87" s="156">
        <v>0</v>
      </c>
      <c r="F87" s="156">
        <v>7</v>
      </c>
      <c r="G87" s="155">
        <f t="shared" si="2"/>
        <v>13</v>
      </c>
      <c r="I87" s="86">
        <v>26</v>
      </c>
      <c r="J87" s="152">
        <v>9</v>
      </c>
      <c r="K87" s="152">
        <v>0.5</v>
      </c>
      <c r="L87" s="152">
        <v>0</v>
      </c>
      <c r="M87" s="152">
        <v>0</v>
      </c>
      <c r="N87" s="86">
        <f t="shared" si="3"/>
        <v>9.5</v>
      </c>
      <c r="W87" s="86">
        <v>26</v>
      </c>
      <c r="X87" s="141">
        <v>1</v>
      </c>
      <c r="Y87" s="141">
        <v>1</v>
      </c>
      <c r="Z87" s="141">
        <v>3</v>
      </c>
      <c r="AA87" s="141">
        <v>10</v>
      </c>
      <c r="AB87" s="141">
        <v>15</v>
      </c>
      <c r="AD87" s="86">
        <v>26</v>
      </c>
      <c r="AE87" s="134">
        <v>8</v>
      </c>
      <c r="AF87" s="134">
        <v>3</v>
      </c>
      <c r="AG87" s="134">
        <v>0</v>
      </c>
      <c r="AH87" s="134">
        <v>4</v>
      </c>
      <c r="AI87" s="134">
        <v>15</v>
      </c>
      <c r="AK87" s="86">
        <v>26</v>
      </c>
      <c r="AL87" s="147">
        <v>6</v>
      </c>
      <c r="AM87" s="147">
        <v>5</v>
      </c>
      <c r="AN87" s="147">
        <v>0</v>
      </c>
      <c r="AO87" s="147">
        <v>1</v>
      </c>
      <c r="AP87" s="147">
        <v>12</v>
      </c>
      <c r="AR87" s="86">
        <v>26</v>
      </c>
      <c r="AS87" s="86">
        <v>0</v>
      </c>
      <c r="AT87" s="86">
        <v>1</v>
      </c>
      <c r="AU87" s="86">
        <v>0</v>
      </c>
      <c r="AV87" s="86">
        <v>0</v>
      </c>
      <c r="AW87" s="86">
        <v>1</v>
      </c>
      <c r="AY87" s="86">
        <v>26</v>
      </c>
      <c r="AZ87" s="141">
        <v>9</v>
      </c>
      <c r="BA87" s="141">
        <v>9</v>
      </c>
      <c r="BB87" s="141">
        <v>2</v>
      </c>
      <c r="BC87" s="141">
        <v>4</v>
      </c>
      <c r="BD87" s="141">
        <v>24</v>
      </c>
      <c r="BF87" s="86">
        <v>26</v>
      </c>
      <c r="BG87" s="148">
        <v>2</v>
      </c>
      <c r="BH87" s="148">
        <v>1</v>
      </c>
      <c r="BI87" s="148"/>
      <c r="BJ87" s="148">
        <v>1</v>
      </c>
      <c r="BK87" s="148">
        <v>4</v>
      </c>
    </row>
    <row r="88" spans="2:63">
      <c r="B88" s="86">
        <v>27</v>
      </c>
      <c r="C88" s="156">
        <v>0</v>
      </c>
      <c r="D88" s="156">
        <v>3</v>
      </c>
      <c r="E88" s="156">
        <v>0</v>
      </c>
      <c r="F88" s="156">
        <v>8</v>
      </c>
      <c r="G88" s="155">
        <f t="shared" si="2"/>
        <v>11</v>
      </c>
      <c r="I88" s="86">
        <v>27</v>
      </c>
      <c r="J88" s="152">
        <v>9</v>
      </c>
      <c r="K88" s="152">
        <v>0</v>
      </c>
      <c r="L88" s="152">
        <v>0</v>
      </c>
      <c r="M88" s="152">
        <v>0</v>
      </c>
      <c r="N88" s="86">
        <f t="shared" si="3"/>
        <v>9</v>
      </c>
      <c r="W88" s="86">
        <v>27</v>
      </c>
      <c r="X88" s="141">
        <v>2</v>
      </c>
      <c r="Y88" s="141">
        <v>0</v>
      </c>
      <c r="Z88" s="141">
        <v>5</v>
      </c>
      <c r="AA88" s="141">
        <v>8</v>
      </c>
      <c r="AB88" s="141">
        <v>15</v>
      </c>
      <c r="AD88" s="86">
        <v>27</v>
      </c>
      <c r="AE88" s="134">
        <v>4</v>
      </c>
      <c r="AF88" s="134">
        <v>2</v>
      </c>
      <c r="AG88" s="134">
        <v>1</v>
      </c>
      <c r="AH88" s="134">
        <v>5</v>
      </c>
      <c r="AI88" s="134">
        <v>12</v>
      </c>
      <c r="AK88" s="86">
        <v>27</v>
      </c>
      <c r="AL88" s="147">
        <v>4</v>
      </c>
      <c r="AM88" s="147">
        <v>4</v>
      </c>
      <c r="AN88" s="147">
        <v>2</v>
      </c>
      <c r="AO88" s="147">
        <v>2</v>
      </c>
      <c r="AP88" s="147">
        <v>12</v>
      </c>
      <c r="AR88" s="86">
        <v>27</v>
      </c>
      <c r="AS88" s="151">
        <v>10</v>
      </c>
      <c r="AT88" s="151">
        <v>6</v>
      </c>
      <c r="AU88" s="151">
        <v>5</v>
      </c>
      <c r="AV88" s="151">
        <v>5</v>
      </c>
      <c r="AW88" s="151">
        <v>26</v>
      </c>
      <c r="AY88" s="86">
        <v>27</v>
      </c>
      <c r="AZ88" s="141">
        <v>8</v>
      </c>
      <c r="BA88" s="141">
        <v>8</v>
      </c>
      <c r="BB88" s="141">
        <v>6</v>
      </c>
      <c r="BC88" s="141">
        <v>1</v>
      </c>
      <c r="BD88" s="141">
        <v>23</v>
      </c>
      <c r="BF88" s="86">
        <v>27</v>
      </c>
      <c r="BG88" s="149">
        <v>8</v>
      </c>
      <c r="BH88" s="149">
        <v>6</v>
      </c>
      <c r="BI88" s="150">
        <v>8</v>
      </c>
      <c r="BJ88" s="149">
        <v>6</v>
      </c>
      <c r="BK88" s="149">
        <v>28</v>
      </c>
    </row>
    <row r="89" spans="2:63">
      <c r="B89" s="86">
        <v>28</v>
      </c>
      <c r="C89" s="156">
        <v>8</v>
      </c>
      <c r="D89" s="156">
        <v>1.5</v>
      </c>
      <c r="E89" s="156">
        <v>0</v>
      </c>
      <c r="F89" s="156">
        <v>1</v>
      </c>
      <c r="G89" s="155">
        <f t="shared" si="2"/>
        <v>10.5</v>
      </c>
      <c r="I89" s="86">
        <v>28</v>
      </c>
      <c r="J89" s="152">
        <v>5</v>
      </c>
      <c r="K89" s="152">
        <v>1.5</v>
      </c>
      <c r="L89" s="152">
        <v>0</v>
      </c>
      <c r="M89" s="152">
        <v>0</v>
      </c>
      <c r="N89" s="86">
        <f t="shared" si="3"/>
        <v>6.5</v>
      </c>
      <c r="W89" s="86">
        <v>28</v>
      </c>
      <c r="X89" s="141">
        <v>0</v>
      </c>
      <c r="Y89" s="141">
        <v>1</v>
      </c>
      <c r="Z89" s="141">
        <v>9</v>
      </c>
      <c r="AA89" s="141">
        <v>4</v>
      </c>
      <c r="AB89" s="141">
        <v>14</v>
      </c>
      <c r="AD89" s="86">
        <v>28</v>
      </c>
      <c r="AE89" s="134">
        <v>0</v>
      </c>
      <c r="AF89" s="134">
        <v>2</v>
      </c>
      <c r="AG89" s="134">
        <v>0</v>
      </c>
      <c r="AH89" s="134">
        <v>7</v>
      </c>
      <c r="AI89" s="134">
        <v>9</v>
      </c>
      <c r="AK89" s="86">
        <v>28</v>
      </c>
      <c r="AL89" s="147">
        <v>1</v>
      </c>
      <c r="AM89" s="147">
        <v>5</v>
      </c>
      <c r="AN89" s="147">
        <v>3</v>
      </c>
      <c r="AO89" s="147">
        <v>2</v>
      </c>
      <c r="AP89" s="147">
        <v>11</v>
      </c>
      <c r="AR89" s="86">
        <v>28</v>
      </c>
      <c r="AS89" s="151">
        <v>10</v>
      </c>
      <c r="AT89" s="151">
        <v>8</v>
      </c>
      <c r="AU89" s="151">
        <v>4</v>
      </c>
      <c r="AV89" s="151">
        <v>3</v>
      </c>
      <c r="AW89" s="151">
        <v>25</v>
      </c>
      <c r="AY89" s="86">
        <v>28</v>
      </c>
      <c r="AZ89" s="141">
        <v>8</v>
      </c>
      <c r="BA89" s="141">
        <v>9</v>
      </c>
      <c r="BB89" s="141"/>
      <c r="BC89" s="141">
        <v>4</v>
      </c>
      <c r="BD89" s="141">
        <v>21</v>
      </c>
      <c r="BF89" s="86">
        <v>28</v>
      </c>
      <c r="BG89" s="149">
        <v>9</v>
      </c>
      <c r="BH89" s="149">
        <v>5</v>
      </c>
      <c r="BI89" s="150">
        <v>9</v>
      </c>
      <c r="BJ89" s="149">
        <v>5</v>
      </c>
      <c r="BK89" s="149">
        <v>28</v>
      </c>
    </row>
    <row r="90" spans="2:63">
      <c r="B90" s="86">
        <v>29</v>
      </c>
      <c r="C90" s="156">
        <v>0</v>
      </c>
      <c r="D90" s="156">
        <v>2.5</v>
      </c>
      <c r="E90" s="156">
        <v>3.5</v>
      </c>
      <c r="F90" s="156">
        <v>2</v>
      </c>
      <c r="G90" s="155">
        <f t="shared" si="2"/>
        <v>8</v>
      </c>
      <c r="I90" s="86">
        <v>29</v>
      </c>
      <c r="J90" s="152">
        <v>6</v>
      </c>
      <c r="K90" s="152">
        <v>0</v>
      </c>
      <c r="L90" s="152">
        <v>0</v>
      </c>
      <c r="M90" s="152">
        <v>0</v>
      </c>
      <c r="N90" s="86">
        <f t="shared" si="3"/>
        <v>6</v>
      </c>
      <c r="W90" s="86">
        <v>29</v>
      </c>
      <c r="X90" s="141"/>
      <c r="Y90" s="141">
        <v>1</v>
      </c>
      <c r="Z90" s="141">
        <v>6</v>
      </c>
      <c r="AA90" s="141">
        <v>7</v>
      </c>
      <c r="AB90" s="141">
        <v>14</v>
      </c>
      <c r="AD90" s="86">
        <v>29</v>
      </c>
      <c r="AE90" s="134">
        <v>3</v>
      </c>
      <c r="AF90" s="134">
        <v>1</v>
      </c>
      <c r="AG90" s="134">
        <v>2</v>
      </c>
      <c r="AH90" s="134">
        <v>2</v>
      </c>
      <c r="AI90" s="134">
        <v>8</v>
      </c>
      <c r="AK90" s="86">
        <v>29</v>
      </c>
      <c r="AL90" s="147">
        <v>6</v>
      </c>
      <c r="AM90" s="147">
        <v>5</v>
      </c>
      <c r="AN90" s="147">
        <v>0</v>
      </c>
      <c r="AO90" s="147"/>
      <c r="AP90" s="147">
        <v>11</v>
      </c>
      <c r="AR90" s="86">
        <v>29</v>
      </c>
      <c r="AS90" s="151">
        <v>5</v>
      </c>
      <c r="AT90" s="151">
        <v>8</v>
      </c>
      <c r="AU90" s="151">
        <v>5</v>
      </c>
      <c r="AV90" s="151">
        <v>5</v>
      </c>
      <c r="AW90" s="151">
        <v>23</v>
      </c>
      <c r="AY90" s="86">
        <v>29</v>
      </c>
      <c r="AZ90" s="141">
        <v>7</v>
      </c>
      <c r="BA90" s="141">
        <v>6</v>
      </c>
      <c r="BB90" s="141">
        <v>5</v>
      </c>
      <c r="BC90" s="141">
        <v>1</v>
      </c>
      <c r="BD90" s="141">
        <v>19</v>
      </c>
      <c r="BF90" s="86">
        <v>29</v>
      </c>
      <c r="BG90" s="149">
        <v>9</v>
      </c>
      <c r="BH90" s="149">
        <v>9.5</v>
      </c>
      <c r="BI90" s="150">
        <v>9</v>
      </c>
      <c r="BJ90" s="149">
        <v>0</v>
      </c>
      <c r="BK90" s="149">
        <v>27.5</v>
      </c>
    </row>
    <row r="91" spans="2:63">
      <c r="B91" s="86">
        <v>30</v>
      </c>
      <c r="C91" s="156">
        <v>1</v>
      </c>
      <c r="D91" s="156">
        <v>0</v>
      </c>
      <c r="E91" s="156">
        <v>6</v>
      </c>
      <c r="F91" s="156">
        <v>0</v>
      </c>
      <c r="G91" s="155">
        <f t="shared" si="2"/>
        <v>7</v>
      </c>
      <c r="I91" s="86">
        <v>30</v>
      </c>
      <c r="J91" s="152">
        <v>5</v>
      </c>
      <c r="K91" s="152">
        <v>0</v>
      </c>
      <c r="L91" s="152">
        <v>0</v>
      </c>
      <c r="M91" s="152">
        <v>0</v>
      </c>
      <c r="N91" s="86">
        <f t="shared" si="3"/>
        <v>5</v>
      </c>
      <c r="W91" s="86">
        <v>30</v>
      </c>
      <c r="X91" s="141">
        <v>1</v>
      </c>
      <c r="Y91" s="141">
        <v>2</v>
      </c>
      <c r="Z91" s="141">
        <v>7</v>
      </c>
      <c r="AA91" s="141">
        <v>4</v>
      </c>
      <c r="AB91" s="141">
        <v>14</v>
      </c>
      <c r="AD91" s="86">
        <v>30</v>
      </c>
      <c r="AE91" s="141">
        <v>10</v>
      </c>
      <c r="AF91" s="141">
        <v>10</v>
      </c>
      <c r="AG91" s="141">
        <v>10</v>
      </c>
      <c r="AH91" s="141">
        <v>10</v>
      </c>
      <c r="AI91" s="141">
        <v>40</v>
      </c>
      <c r="AK91" s="86">
        <v>30</v>
      </c>
      <c r="AL91" s="147">
        <v>1</v>
      </c>
      <c r="AM91" s="147">
        <v>5</v>
      </c>
      <c r="AN91" s="147">
        <v>3</v>
      </c>
      <c r="AO91" s="147">
        <v>2</v>
      </c>
      <c r="AP91" s="147">
        <v>11</v>
      </c>
      <c r="AR91" s="86">
        <v>30</v>
      </c>
      <c r="AS91" s="151">
        <v>6</v>
      </c>
      <c r="AT91" s="151">
        <v>5</v>
      </c>
      <c r="AU91" s="151">
        <v>4</v>
      </c>
      <c r="AV91" s="151">
        <v>5</v>
      </c>
      <c r="AW91" s="151">
        <v>20</v>
      </c>
      <c r="AY91" s="86">
        <v>30</v>
      </c>
      <c r="AZ91" s="141">
        <v>6</v>
      </c>
      <c r="BA91" s="141">
        <v>5</v>
      </c>
      <c r="BB91" s="141">
        <v>7</v>
      </c>
      <c r="BC91" s="141"/>
      <c r="BD91" s="141">
        <v>18</v>
      </c>
      <c r="BF91" s="86">
        <v>30</v>
      </c>
      <c r="BG91" s="149">
        <v>5</v>
      </c>
      <c r="BH91" s="149">
        <v>4.5</v>
      </c>
      <c r="BI91" s="150">
        <v>9</v>
      </c>
      <c r="BJ91" s="149">
        <v>1</v>
      </c>
      <c r="BK91" s="149">
        <v>19.5</v>
      </c>
    </row>
    <row r="92" spans="2:63">
      <c r="B92" s="86">
        <v>31</v>
      </c>
      <c r="C92" s="156">
        <v>0</v>
      </c>
      <c r="D92" s="156">
        <v>0</v>
      </c>
      <c r="E92" s="156">
        <v>0</v>
      </c>
      <c r="F92" s="156">
        <v>0</v>
      </c>
      <c r="G92" s="155">
        <f t="shared" si="2"/>
        <v>0</v>
      </c>
      <c r="I92" s="86">
        <v>31</v>
      </c>
      <c r="J92" s="152">
        <v>3</v>
      </c>
      <c r="K92" s="152">
        <v>0</v>
      </c>
      <c r="L92" s="152">
        <v>0</v>
      </c>
      <c r="M92" s="152">
        <v>0</v>
      </c>
      <c r="N92" s="86">
        <f t="shared" si="3"/>
        <v>3</v>
      </c>
      <c r="W92" s="86">
        <v>31</v>
      </c>
      <c r="X92" s="141"/>
      <c r="Y92" s="141">
        <v>0</v>
      </c>
      <c r="Z92" s="141">
        <v>10</v>
      </c>
      <c r="AA92" s="141">
        <v>3</v>
      </c>
      <c r="AB92" s="141">
        <v>13</v>
      </c>
      <c r="AD92" s="86">
        <v>31</v>
      </c>
      <c r="AE92" s="141">
        <v>9</v>
      </c>
      <c r="AF92" s="141">
        <v>10</v>
      </c>
      <c r="AG92" s="141">
        <v>7</v>
      </c>
      <c r="AH92" s="141">
        <v>9</v>
      </c>
      <c r="AI92" s="141">
        <v>35</v>
      </c>
      <c r="AK92" s="86">
        <v>31</v>
      </c>
      <c r="AL92" s="147">
        <v>6</v>
      </c>
      <c r="AM92" s="147">
        <v>0</v>
      </c>
      <c r="AN92" s="147">
        <v>0</v>
      </c>
      <c r="AO92" s="147">
        <v>4</v>
      </c>
      <c r="AP92" s="147">
        <v>10</v>
      </c>
      <c r="AR92" s="86">
        <v>31</v>
      </c>
      <c r="AS92" s="151">
        <v>6</v>
      </c>
      <c r="AT92" s="151">
        <v>6</v>
      </c>
      <c r="AU92" s="151">
        <v>4</v>
      </c>
      <c r="AV92" s="151">
        <v>4</v>
      </c>
      <c r="AW92" s="151">
        <v>20</v>
      </c>
      <c r="AY92" s="86">
        <v>31</v>
      </c>
      <c r="AZ92" s="141">
        <v>8</v>
      </c>
      <c r="BA92" s="141">
        <v>4</v>
      </c>
      <c r="BB92" s="141">
        <v>2</v>
      </c>
      <c r="BC92" s="141">
        <v>1</v>
      </c>
      <c r="BD92" s="141">
        <v>15</v>
      </c>
      <c r="BF92" s="86">
        <v>31</v>
      </c>
      <c r="BG92" s="149">
        <v>7.5</v>
      </c>
      <c r="BH92" s="149">
        <v>4</v>
      </c>
      <c r="BI92" s="150">
        <v>7</v>
      </c>
      <c r="BJ92" s="149">
        <v>0</v>
      </c>
      <c r="BK92" s="149">
        <v>18.5</v>
      </c>
    </row>
    <row r="93" spans="2:63">
      <c r="W93" s="86">
        <v>32</v>
      </c>
      <c r="X93" s="141"/>
      <c r="Y93" s="141">
        <v>1</v>
      </c>
      <c r="Z93" s="141">
        <v>4</v>
      </c>
      <c r="AA93" s="141">
        <v>5</v>
      </c>
      <c r="AB93" s="141">
        <v>10</v>
      </c>
      <c r="AD93" s="86">
        <v>32</v>
      </c>
      <c r="AE93" s="141">
        <v>8</v>
      </c>
      <c r="AF93" s="141">
        <v>8</v>
      </c>
      <c r="AG93" s="141">
        <v>4</v>
      </c>
      <c r="AH93" s="141">
        <v>9</v>
      </c>
      <c r="AI93" s="141">
        <v>29</v>
      </c>
      <c r="AK93" s="86">
        <v>32</v>
      </c>
      <c r="AL93" s="147">
        <v>2</v>
      </c>
      <c r="AM93" s="147">
        <v>4</v>
      </c>
      <c r="AN93" s="147">
        <v>1</v>
      </c>
      <c r="AO93" s="147">
        <v>2</v>
      </c>
      <c r="AP93" s="147">
        <v>9</v>
      </c>
      <c r="AR93" s="86">
        <v>32</v>
      </c>
      <c r="AS93" s="151">
        <v>9</v>
      </c>
      <c r="AT93" s="151">
        <v>6</v>
      </c>
      <c r="AU93" s="151">
        <v>2</v>
      </c>
      <c r="AV93" s="151">
        <v>3</v>
      </c>
      <c r="AW93" s="151">
        <v>20</v>
      </c>
      <c r="AY93" s="86">
        <v>32</v>
      </c>
      <c r="AZ93" s="141">
        <v>8</v>
      </c>
      <c r="BA93" s="141">
        <v>5</v>
      </c>
      <c r="BB93" s="141">
        <v>1</v>
      </c>
      <c r="BC93" s="141">
        <v>1</v>
      </c>
      <c r="BD93" s="141">
        <v>15</v>
      </c>
      <c r="BF93" s="86">
        <v>32</v>
      </c>
      <c r="BG93" s="149">
        <v>7</v>
      </c>
      <c r="BH93" s="149">
        <v>5.5</v>
      </c>
      <c r="BI93" s="150">
        <v>4</v>
      </c>
      <c r="BJ93" s="149">
        <v>2</v>
      </c>
      <c r="BK93" s="149">
        <v>18.5</v>
      </c>
    </row>
    <row r="94" spans="2:63">
      <c r="W94" s="86">
        <v>33</v>
      </c>
      <c r="X94" s="141">
        <v>2</v>
      </c>
      <c r="Y94" s="141">
        <v>0</v>
      </c>
      <c r="Z94" s="141">
        <v>3</v>
      </c>
      <c r="AA94" s="141">
        <v>5</v>
      </c>
      <c r="AB94" s="141">
        <v>10</v>
      </c>
      <c r="AD94" s="86">
        <v>33</v>
      </c>
      <c r="AE94" s="141">
        <v>9</v>
      </c>
      <c r="AF94" s="141">
        <v>4</v>
      </c>
      <c r="AG94" s="141">
        <v>5</v>
      </c>
      <c r="AH94" s="141">
        <v>7</v>
      </c>
      <c r="AI94" s="141">
        <v>25</v>
      </c>
      <c r="AK94" s="86">
        <v>33</v>
      </c>
      <c r="AL94" s="147">
        <v>0</v>
      </c>
      <c r="AM94" s="147">
        <v>5</v>
      </c>
      <c r="AN94" s="147">
        <v>0</v>
      </c>
      <c r="AO94" s="147">
        <v>1</v>
      </c>
      <c r="AP94" s="147">
        <v>6</v>
      </c>
      <c r="AR94" s="86">
        <v>33</v>
      </c>
      <c r="AS94" s="151">
        <v>8</v>
      </c>
      <c r="AT94" s="151">
        <v>6</v>
      </c>
      <c r="AU94" s="151">
        <v>1</v>
      </c>
      <c r="AV94" s="151">
        <v>3</v>
      </c>
      <c r="AW94" s="151">
        <v>18</v>
      </c>
      <c r="AY94" s="86">
        <v>33</v>
      </c>
      <c r="AZ94" s="141">
        <v>2</v>
      </c>
      <c r="BA94" s="141">
        <v>3</v>
      </c>
      <c r="BB94" s="141"/>
      <c r="BC94" s="141">
        <v>1</v>
      </c>
      <c r="BD94" s="141">
        <v>6</v>
      </c>
      <c r="BF94" s="86">
        <v>33</v>
      </c>
      <c r="BG94" s="149">
        <v>10</v>
      </c>
      <c r="BH94" s="149">
        <v>7</v>
      </c>
      <c r="BI94" s="150">
        <v>0</v>
      </c>
      <c r="BJ94" s="149">
        <v>1</v>
      </c>
      <c r="BK94" s="149">
        <v>18</v>
      </c>
    </row>
    <row r="95" spans="2:63">
      <c r="W95" s="86">
        <v>34</v>
      </c>
      <c r="X95" s="141">
        <v>0</v>
      </c>
      <c r="Y95" s="141"/>
      <c r="Z95" s="141">
        <v>7</v>
      </c>
      <c r="AA95" s="141">
        <v>2</v>
      </c>
      <c r="AB95" s="141">
        <v>9</v>
      </c>
      <c r="AD95" s="86">
        <v>34</v>
      </c>
      <c r="AE95" s="141">
        <v>7</v>
      </c>
      <c r="AF95" s="141">
        <v>3</v>
      </c>
      <c r="AG95" s="141">
        <v>4</v>
      </c>
      <c r="AH95" s="141">
        <v>9</v>
      </c>
      <c r="AI95" s="141">
        <v>23</v>
      </c>
      <c r="AK95" s="86">
        <v>34</v>
      </c>
      <c r="AL95" s="147"/>
      <c r="AM95" s="147">
        <v>2</v>
      </c>
      <c r="AN95" s="147">
        <v>0</v>
      </c>
      <c r="AO95" s="147">
        <v>4</v>
      </c>
      <c r="AP95" s="147">
        <v>6</v>
      </c>
      <c r="AR95" s="86">
        <v>34</v>
      </c>
      <c r="AS95" s="151">
        <v>8</v>
      </c>
      <c r="AT95" s="151">
        <v>3</v>
      </c>
      <c r="AU95" s="151">
        <v>2</v>
      </c>
      <c r="AV95" s="151">
        <v>5</v>
      </c>
      <c r="AW95" s="151">
        <v>18</v>
      </c>
      <c r="AY95" s="86">
        <v>34</v>
      </c>
      <c r="AZ95" s="141">
        <v>3</v>
      </c>
      <c r="BA95" s="141">
        <v>2</v>
      </c>
      <c r="BB95" s="141"/>
      <c r="BC95" s="141"/>
      <c r="BD95" s="141">
        <v>5</v>
      </c>
      <c r="BF95" s="86">
        <v>34</v>
      </c>
      <c r="BG95" s="149">
        <v>7</v>
      </c>
      <c r="BH95" s="149">
        <v>4</v>
      </c>
      <c r="BI95" s="150">
        <v>5</v>
      </c>
      <c r="BJ95" s="149">
        <v>1</v>
      </c>
      <c r="BK95" s="149">
        <v>17</v>
      </c>
    </row>
    <row r="96" spans="2:63">
      <c r="W96" s="86">
        <v>35</v>
      </c>
      <c r="X96" s="141">
        <v>1</v>
      </c>
      <c r="Y96" s="141">
        <v>1</v>
      </c>
      <c r="Z96" s="141">
        <v>0</v>
      </c>
      <c r="AA96" s="141">
        <v>4</v>
      </c>
      <c r="AB96" s="141">
        <v>6</v>
      </c>
      <c r="AD96" s="86">
        <v>35</v>
      </c>
      <c r="AE96" s="141">
        <v>8</v>
      </c>
      <c r="AF96" s="141">
        <v>2</v>
      </c>
      <c r="AG96" s="141">
        <v>4</v>
      </c>
      <c r="AH96" s="141">
        <v>6</v>
      </c>
      <c r="AI96" s="141">
        <v>20</v>
      </c>
      <c r="AK96" s="86">
        <v>35</v>
      </c>
      <c r="AL96" s="147">
        <v>0</v>
      </c>
      <c r="AM96" s="147">
        <v>4</v>
      </c>
      <c r="AN96" s="147">
        <v>0</v>
      </c>
      <c r="AO96" s="147">
        <v>2</v>
      </c>
      <c r="AP96" s="147">
        <v>6</v>
      </c>
      <c r="AR96" s="86">
        <v>35</v>
      </c>
      <c r="AS96" s="151">
        <v>6</v>
      </c>
      <c r="AT96" s="151">
        <v>3</v>
      </c>
      <c r="AU96" s="151">
        <v>1</v>
      </c>
      <c r="AV96" s="151">
        <v>3</v>
      </c>
      <c r="AW96" s="151">
        <v>13</v>
      </c>
      <c r="AY96" s="86">
        <v>35</v>
      </c>
      <c r="AZ96" s="149">
        <v>8</v>
      </c>
      <c r="BA96" s="149">
        <v>9.5</v>
      </c>
      <c r="BB96" s="149">
        <v>10</v>
      </c>
      <c r="BC96" s="149">
        <v>10</v>
      </c>
      <c r="BD96" s="149">
        <v>37.5</v>
      </c>
      <c r="BF96" s="86">
        <v>35</v>
      </c>
      <c r="BG96" s="149">
        <v>6</v>
      </c>
      <c r="BH96" s="149">
        <v>5</v>
      </c>
      <c r="BI96" s="150">
        <v>5</v>
      </c>
      <c r="BJ96" s="149">
        <v>0</v>
      </c>
      <c r="BK96" s="149">
        <v>16</v>
      </c>
    </row>
    <row r="97" spans="23:63">
      <c r="W97" s="86">
        <v>36</v>
      </c>
      <c r="X97" s="141">
        <v>1</v>
      </c>
      <c r="Y97" s="141">
        <v>0</v>
      </c>
      <c r="Z97" s="141">
        <v>5</v>
      </c>
      <c r="AA97" s="141"/>
      <c r="AB97" s="141">
        <v>6</v>
      </c>
      <c r="AD97" s="86">
        <v>36</v>
      </c>
      <c r="AE97" s="141">
        <v>8</v>
      </c>
      <c r="AF97" s="141">
        <v>1</v>
      </c>
      <c r="AG97" s="141">
        <v>2</v>
      </c>
      <c r="AH97" s="141">
        <v>6</v>
      </c>
      <c r="AI97" s="141">
        <v>17</v>
      </c>
      <c r="AK97" s="86">
        <v>36</v>
      </c>
      <c r="AL97" s="142">
        <v>9</v>
      </c>
      <c r="AM97" s="142">
        <v>10</v>
      </c>
      <c r="AN97" s="142">
        <v>10</v>
      </c>
      <c r="AO97" s="142">
        <v>9</v>
      </c>
      <c r="AP97" s="142">
        <v>38</v>
      </c>
      <c r="AR97" s="86">
        <v>36</v>
      </c>
      <c r="AS97" s="151">
        <v>0</v>
      </c>
      <c r="AT97" s="151">
        <v>7</v>
      </c>
      <c r="AU97" s="151">
        <v>3</v>
      </c>
      <c r="AV97" s="151">
        <v>3</v>
      </c>
      <c r="AW97" s="151">
        <v>13</v>
      </c>
      <c r="AY97" s="86">
        <v>36</v>
      </c>
      <c r="AZ97" s="149">
        <v>7</v>
      </c>
      <c r="BA97" s="149">
        <v>10</v>
      </c>
      <c r="BB97" s="149">
        <v>9.5</v>
      </c>
      <c r="BC97" s="149">
        <v>10</v>
      </c>
      <c r="BD97" s="149">
        <v>36.5</v>
      </c>
      <c r="BF97" s="86">
        <v>36</v>
      </c>
      <c r="BG97" s="149">
        <v>7</v>
      </c>
      <c r="BH97" s="149">
        <v>4</v>
      </c>
      <c r="BI97" s="150">
        <v>3</v>
      </c>
      <c r="BJ97" s="149">
        <v>0</v>
      </c>
      <c r="BK97" s="149">
        <v>14</v>
      </c>
    </row>
    <row r="98" spans="23:63">
      <c r="W98" s="86">
        <v>37</v>
      </c>
      <c r="X98" s="141">
        <v>0</v>
      </c>
      <c r="Y98" s="141">
        <v>0</v>
      </c>
      <c r="Z98" s="141">
        <v>2</v>
      </c>
      <c r="AA98" s="141">
        <v>0</v>
      </c>
      <c r="AB98" s="141">
        <v>2</v>
      </c>
      <c r="AD98" s="86">
        <v>37</v>
      </c>
      <c r="AE98" s="141">
        <v>6</v>
      </c>
      <c r="AF98" s="141">
        <v>4</v>
      </c>
      <c r="AG98" s="141"/>
      <c r="AH98" s="141">
        <v>6</v>
      </c>
      <c r="AI98" s="141">
        <v>16</v>
      </c>
      <c r="AK98" s="86">
        <v>37</v>
      </c>
      <c r="AL98" s="142">
        <v>7</v>
      </c>
      <c r="AM98" s="143">
        <v>10</v>
      </c>
      <c r="AN98" s="142">
        <v>10</v>
      </c>
      <c r="AO98" s="143">
        <v>9</v>
      </c>
      <c r="AP98" s="142">
        <v>36</v>
      </c>
      <c r="AR98" s="86">
        <v>37</v>
      </c>
      <c r="AS98" s="151">
        <v>2</v>
      </c>
      <c r="AT98" s="151">
        <v>5</v>
      </c>
      <c r="AU98" s="151">
        <v>2</v>
      </c>
      <c r="AV98" s="151">
        <v>2</v>
      </c>
      <c r="AW98" s="151">
        <v>11</v>
      </c>
      <c r="AY98" s="86">
        <v>37</v>
      </c>
      <c r="AZ98" s="149">
        <v>8</v>
      </c>
      <c r="BA98" s="149">
        <v>7</v>
      </c>
      <c r="BB98" s="149">
        <v>10</v>
      </c>
      <c r="BC98" s="149">
        <v>10</v>
      </c>
      <c r="BD98" s="149">
        <v>35</v>
      </c>
      <c r="BF98" s="86">
        <v>37</v>
      </c>
      <c r="BG98" s="149">
        <v>4.5</v>
      </c>
      <c r="BH98" s="149">
        <v>6.5</v>
      </c>
      <c r="BI98" s="150">
        <v>1</v>
      </c>
      <c r="BJ98" s="149">
        <v>2</v>
      </c>
      <c r="BK98" s="149">
        <v>14</v>
      </c>
    </row>
    <row r="99" spans="23:63">
      <c r="AD99" s="86">
        <v>38</v>
      </c>
      <c r="AE99" s="141">
        <v>3</v>
      </c>
      <c r="AF99" s="141">
        <v>6</v>
      </c>
      <c r="AG99" s="141">
        <v>2</v>
      </c>
      <c r="AH99" s="141">
        <v>4</v>
      </c>
      <c r="AI99" s="141">
        <v>15</v>
      </c>
      <c r="AK99" s="86">
        <v>38</v>
      </c>
      <c r="AL99" s="143">
        <v>8</v>
      </c>
      <c r="AM99" s="142">
        <v>4</v>
      </c>
      <c r="AN99" s="142">
        <v>10</v>
      </c>
      <c r="AO99" s="142">
        <v>9</v>
      </c>
      <c r="AP99" s="142">
        <v>31</v>
      </c>
      <c r="AR99" s="86">
        <v>38</v>
      </c>
      <c r="AS99" s="151">
        <v>1</v>
      </c>
      <c r="AT99" s="151">
        <v>3</v>
      </c>
      <c r="AU99" s="151">
        <v>5</v>
      </c>
      <c r="AV99" s="151">
        <v>0</v>
      </c>
      <c r="AW99" s="151">
        <v>9</v>
      </c>
      <c r="AY99" s="86">
        <v>38</v>
      </c>
      <c r="AZ99" s="149">
        <v>10</v>
      </c>
      <c r="BA99" s="149">
        <v>6.5</v>
      </c>
      <c r="BB99" s="149">
        <v>8</v>
      </c>
      <c r="BC99" s="149">
        <v>10</v>
      </c>
      <c r="BD99" s="149">
        <v>34.5</v>
      </c>
      <c r="BF99" s="86">
        <v>38</v>
      </c>
      <c r="BG99" s="149">
        <v>4.5</v>
      </c>
      <c r="BH99" s="149">
        <v>4</v>
      </c>
      <c r="BI99" s="150">
        <v>3</v>
      </c>
      <c r="BJ99" s="149">
        <v>2</v>
      </c>
      <c r="BK99" s="149">
        <v>13.5</v>
      </c>
    </row>
    <row r="100" spans="23:63">
      <c r="AD100" s="86">
        <v>39</v>
      </c>
      <c r="AE100" s="141">
        <v>5.5</v>
      </c>
      <c r="AF100" s="141">
        <v>2</v>
      </c>
      <c r="AG100" s="141">
        <v>2</v>
      </c>
      <c r="AH100" s="141">
        <v>5</v>
      </c>
      <c r="AI100" s="141">
        <v>14.5</v>
      </c>
      <c r="AK100" s="86">
        <v>39</v>
      </c>
      <c r="AL100" s="142">
        <v>8</v>
      </c>
      <c r="AM100" s="142">
        <v>3</v>
      </c>
      <c r="AN100" s="142">
        <v>10</v>
      </c>
      <c r="AO100" s="142">
        <v>9</v>
      </c>
      <c r="AP100" s="142">
        <v>30</v>
      </c>
      <c r="AR100" s="86">
        <v>39</v>
      </c>
      <c r="AS100" s="142">
        <v>10</v>
      </c>
      <c r="AT100" s="142">
        <v>8</v>
      </c>
      <c r="AU100" s="142">
        <v>9</v>
      </c>
      <c r="AV100" s="142">
        <v>8</v>
      </c>
      <c r="AW100" s="142">
        <v>35</v>
      </c>
      <c r="AY100" s="86">
        <v>39</v>
      </c>
      <c r="AZ100" s="149">
        <v>7</v>
      </c>
      <c r="BA100" s="149">
        <v>9</v>
      </c>
      <c r="BB100" s="149">
        <v>9.5</v>
      </c>
      <c r="BC100" s="149">
        <v>8</v>
      </c>
      <c r="BD100" s="149">
        <v>33.5</v>
      </c>
      <c r="BF100" s="86">
        <v>39</v>
      </c>
      <c r="BG100" s="149">
        <v>6.5</v>
      </c>
      <c r="BH100" s="149">
        <v>5</v>
      </c>
      <c r="BI100" s="150">
        <v>0</v>
      </c>
      <c r="BJ100" s="149">
        <v>0</v>
      </c>
      <c r="BK100" s="149">
        <v>11.5</v>
      </c>
    </row>
    <row r="101" spans="23:63">
      <c r="AD101" s="86">
        <v>40</v>
      </c>
      <c r="AE101" s="141">
        <v>6</v>
      </c>
      <c r="AF101" s="141">
        <v>4</v>
      </c>
      <c r="AG101" s="141">
        <v>2</v>
      </c>
      <c r="AH101" s="141">
        <v>2</v>
      </c>
      <c r="AI101" s="141">
        <v>14</v>
      </c>
      <c r="AK101" s="86">
        <v>40</v>
      </c>
      <c r="AL101" s="142">
        <v>10</v>
      </c>
      <c r="AM101" s="142">
        <v>4</v>
      </c>
      <c r="AN101" s="142">
        <v>2</v>
      </c>
      <c r="AO101" s="142">
        <v>9</v>
      </c>
      <c r="AP101" s="142">
        <v>25</v>
      </c>
      <c r="AR101" s="86">
        <v>40</v>
      </c>
      <c r="AS101" s="142">
        <v>10</v>
      </c>
      <c r="AT101" s="142">
        <v>6.5</v>
      </c>
      <c r="AU101" s="142">
        <v>9</v>
      </c>
      <c r="AV101" s="142">
        <v>8</v>
      </c>
      <c r="AW101" s="142">
        <v>33.5</v>
      </c>
      <c r="AY101" s="86">
        <v>40</v>
      </c>
      <c r="AZ101" s="149">
        <v>10</v>
      </c>
      <c r="BA101" s="149">
        <v>7.5</v>
      </c>
      <c r="BB101" s="149">
        <v>8.5</v>
      </c>
      <c r="BC101" s="149">
        <v>7</v>
      </c>
      <c r="BD101" s="149">
        <v>33</v>
      </c>
      <c r="BF101" s="86">
        <v>40</v>
      </c>
      <c r="BG101" s="149">
        <v>6</v>
      </c>
      <c r="BH101" s="149">
        <v>1.5</v>
      </c>
      <c r="BI101" s="150">
        <v>0</v>
      </c>
      <c r="BJ101" s="149">
        <v>0</v>
      </c>
      <c r="BK101" s="149">
        <v>7.5</v>
      </c>
    </row>
    <row r="102" spans="23:63">
      <c r="AD102" s="86">
        <v>41</v>
      </c>
      <c r="AE102" s="141">
        <v>4</v>
      </c>
      <c r="AF102" s="141">
        <v>2</v>
      </c>
      <c r="AG102" s="141">
        <v>2</v>
      </c>
      <c r="AH102" s="141">
        <v>5</v>
      </c>
      <c r="AI102" s="141">
        <v>13</v>
      </c>
      <c r="AK102" s="86">
        <v>41</v>
      </c>
      <c r="AL102" s="142">
        <v>9</v>
      </c>
      <c r="AM102" s="143">
        <v>3</v>
      </c>
      <c r="AN102" s="142">
        <v>9</v>
      </c>
      <c r="AO102" s="143">
        <v>2</v>
      </c>
      <c r="AP102" s="142">
        <v>23</v>
      </c>
      <c r="AR102" s="86">
        <v>41</v>
      </c>
      <c r="AS102" s="142">
        <v>10</v>
      </c>
      <c r="AT102" s="143">
        <v>1.5</v>
      </c>
      <c r="AU102" s="142">
        <v>8</v>
      </c>
      <c r="AV102" s="143">
        <v>7</v>
      </c>
      <c r="AW102" s="142">
        <v>26.5</v>
      </c>
      <c r="AY102" s="86">
        <v>41</v>
      </c>
      <c r="AZ102" s="149">
        <v>7</v>
      </c>
      <c r="BA102" s="149">
        <v>9</v>
      </c>
      <c r="BB102" s="149">
        <v>7</v>
      </c>
      <c r="BC102" s="149">
        <v>10</v>
      </c>
      <c r="BD102" s="149">
        <v>33</v>
      </c>
      <c r="BF102" s="86">
        <v>41</v>
      </c>
      <c r="BG102" s="149">
        <v>4</v>
      </c>
      <c r="BH102" s="149">
        <v>2.5</v>
      </c>
      <c r="BI102" s="150">
        <v>0</v>
      </c>
      <c r="BJ102" s="149">
        <v>1</v>
      </c>
      <c r="BK102" s="149">
        <v>7.5</v>
      </c>
    </row>
    <row r="103" spans="23:63">
      <c r="AD103" s="86">
        <v>42</v>
      </c>
      <c r="AE103" s="141">
        <v>3.5</v>
      </c>
      <c r="AF103" s="141">
        <v>1</v>
      </c>
      <c r="AG103" s="141">
        <v>2</v>
      </c>
      <c r="AH103" s="141">
        <v>5</v>
      </c>
      <c r="AI103" s="141">
        <v>11.5</v>
      </c>
      <c r="AK103" s="86">
        <v>42</v>
      </c>
      <c r="AL103" s="142">
        <v>8</v>
      </c>
      <c r="AM103" s="142">
        <v>4</v>
      </c>
      <c r="AN103" s="142">
        <v>0</v>
      </c>
      <c r="AO103" s="142">
        <v>9</v>
      </c>
      <c r="AP103" s="142">
        <v>21</v>
      </c>
      <c r="AR103" s="86">
        <v>42</v>
      </c>
      <c r="AS103" s="142">
        <v>9</v>
      </c>
      <c r="AT103" s="143">
        <v>1</v>
      </c>
      <c r="AU103" s="142">
        <v>7</v>
      </c>
      <c r="AV103" s="143">
        <v>6</v>
      </c>
      <c r="AW103" s="142">
        <v>23</v>
      </c>
      <c r="AY103" s="86">
        <v>42</v>
      </c>
      <c r="AZ103" s="149">
        <v>8</v>
      </c>
      <c r="BA103" s="149">
        <v>6.5</v>
      </c>
      <c r="BB103" s="149">
        <v>9.5</v>
      </c>
      <c r="BC103" s="149">
        <v>8.5</v>
      </c>
      <c r="BD103" s="149">
        <v>32.5</v>
      </c>
      <c r="BF103" s="86">
        <v>42</v>
      </c>
      <c r="BG103" s="149">
        <v>4</v>
      </c>
      <c r="BH103" s="149">
        <v>1.5</v>
      </c>
      <c r="BI103" s="150">
        <v>0</v>
      </c>
      <c r="BJ103" s="149">
        <v>2</v>
      </c>
      <c r="BK103" s="149">
        <v>7.5</v>
      </c>
    </row>
    <row r="104" spans="23:63">
      <c r="AD104" s="86">
        <v>43</v>
      </c>
      <c r="AE104" s="141">
        <v>5</v>
      </c>
      <c r="AF104" s="141">
        <v>1</v>
      </c>
      <c r="AG104" s="141">
        <v>4</v>
      </c>
      <c r="AH104" s="141">
        <v>1</v>
      </c>
      <c r="AI104" s="141">
        <v>11</v>
      </c>
      <c r="AK104" s="86">
        <v>43</v>
      </c>
      <c r="AL104" s="142">
        <v>0</v>
      </c>
      <c r="AM104" s="142">
        <v>4</v>
      </c>
      <c r="AN104" s="142">
        <v>10</v>
      </c>
      <c r="AO104" s="142">
        <v>7</v>
      </c>
      <c r="AP104" s="142">
        <v>21</v>
      </c>
      <c r="AR104" s="86">
        <v>43</v>
      </c>
      <c r="AS104" s="142">
        <v>8</v>
      </c>
      <c r="AT104" s="142">
        <v>2.5</v>
      </c>
      <c r="AU104" s="142">
        <v>5.5</v>
      </c>
      <c r="AV104" s="142">
        <v>7</v>
      </c>
      <c r="AW104" s="142">
        <v>23</v>
      </c>
      <c r="AY104" s="86">
        <v>43</v>
      </c>
      <c r="AZ104" s="149">
        <v>8</v>
      </c>
      <c r="BA104" s="149">
        <v>5.5</v>
      </c>
      <c r="BB104" s="149">
        <v>9</v>
      </c>
      <c r="BC104" s="149">
        <v>10</v>
      </c>
      <c r="BD104" s="149">
        <v>32.5</v>
      </c>
      <c r="BF104" s="86">
        <v>43</v>
      </c>
      <c r="BG104" s="149">
        <v>3</v>
      </c>
      <c r="BH104" s="149">
        <v>3</v>
      </c>
      <c r="BI104" s="150">
        <v>0</v>
      </c>
      <c r="BJ104" s="149">
        <v>0</v>
      </c>
      <c r="BK104" s="149">
        <v>6</v>
      </c>
    </row>
    <row r="105" spans="23:63">
      <c r="AD105" s="86">
        <v>44</v>
      </c>
      <c r="AE105" s="141">
        <v>3</v>
      </c>
      <c r="AF105" s="141">
        <v>2</v>
      </c>
      <c r="AG105" s="141"/>
      <c r="AH105" s="141">
        <v>5</v>
      </c>
      <c r="AI105" s="141">
        <v>10</v>
      </c>
      <c r="AK105" s="86">
        <v>44</v>
      </c>
      <c r="AL105" s="143">
        <v>10</v>
      </c>
      <c r="AM105" s="142">
        <v>3</v>
      </c>
      <c r="AN105" s="142">
        <v>2</v>
      </c>
      <c r="AO105" s="142">
        <v>1</v>
      </c>
      <c r="AP105" s="142">
        <v>16</v>
      </c>
      <c r="AR105" s="86">
        <v>44</v>
      </c>
      <c r="AS105" s="142">
        <v>7</v>
      </c>
      <c r="AT105" s="142">
        <v>2.5</v>
      </c>
      <c r="AU105" s="142">
        <v>7</v>
      </c>
      <c r="AV105" s="142">
        <v>5</v>
      </c>
      <c r="AW105" s="142">
        <v>21.5</v>
      </c>
      <c r="AY105" s="86">
        <v>44</v>
      </c>
      <c r="AZ105" s="149">
        <v>10</v>
      </c>
      <c r="BA105" s="149">
        <v>10</v>
      </c>
      <c r="BB105" s="149">
        <v>8</v>
      </c>
      <c r="BC105" s="149">
        <v>4</v>
      </c>
      <c r="BD105" s="149">
        <v>32</v>
      </c>
      <c r="BF105" s="86">
        <v>44</v>
      </c>
      <c r="BG105" s="149">
        <v>1</v>
      </c>
      <c r="BH105" s="149">
        <v>3.5</v>
      </c>
      <c r="BI105" s="150">
        <v>0</v>
      </c>
      <c r="BJ105" s="149">
        <v>1</v>
      </c>
      <c r="BK105" s="149">
        <v>5.5</v>
      </c>
    </row>
    <row r="106" spans="23:63">
      <c r="AD106" s="86">
        <v>45</v>
      </c>
      <c r="AE106" s="141">
        <v>2</v>
      </c>
      <c r="AF106" s="141">
        <v>2</v>
      </c>
      <c r="AG106" s="141">
        <v>2</v>
      </c>
      <c r="AH106" s="141">
        <v>2</v>
      </c>
      <c r="AI106" s="141">
        <v>8</v>
      </c>
      <c r="AK106" s="86">
        <v>45</v>
      </c>
      <c r="AL106" s="142">
        <v>9</v>
      </c>
      <c r="AM106" s="142">
        <v>1</v>
      </c>
      <c r="AN106" s="142">
        <v>2</v>
      </c>
      <c r="AO106" s="142">
        <v>2</v>
      </c>
      <c r="AP106" s="142">
        <v>14</v>
      </c>
      <c r="AR106" s="86">
        <v>45</v>
      </c>
      <c r="AS106" s="142">
        <v>7</v>
      </c>
      <c r="AT106" s="142">
        <v>1</v>
      </c>
      <c r="AU106" s="142">
        <v>7</v>
      </c>
      <c r="AV106" s="142">
        <v>6</v>
      </c>
      <c r="AW106" s="142">
        <v>21</v>
      </c>
      <c r="AY106" s="86">
        <v>45</v>
      </c>
      <c r="AZ106" s="149">
        <v>5</v>
      </c>
      <c r="BA106" s="149">
        <v>5.5</v>
      </c>
      <c r="BB106" s="149">
        <v>10</v>
      </c>
      <c r="BC106" s="149">
        <v>10</v>
      </c>
      <c r="BD106" s="149">
        <v>30.5</v>
      </c>
      <c r="BF106" s="86">
        <v>45</v>
      </c>
      <c r="BG106" s="149">
        <v>2.5</v>
      </c>
      <c r="BH106" s="149">
        <v>2</v>
      </c>
      <c r="BI106" s="150">
        <v>0</v>
      </c>
      <c r="BJ106" s="149">
        <v>1</v>
      </c>
      <c r="BK106" s="149">
        <v>5.5</v>
      </c>
    </row>
    <row r="107" spans="23:63">
      <c r="AD107" s="86">
        <v>46</v>
      </c>
      <c r="AE107" s="141">
        <v>2.5</v>
      </c>
      <c r="AF107" s="141">
        <v>2</v>
      </c>
      <c r="AG107" s="141">
        <v>0</v>
      </c>
      <c r="AH107" s="141">
        <v>1</v>
      </c>
      <c r="AI107" s="141">
        <v>5.5</v>
      </c>
      <c r="AK107" s="86">
        <v>46</v>
      </c>
      <c r="AL107" s="142">
        <v>6</v>
      </c>
      <c r="AM107" s="142">
        <v>4</v>
      </c>
      <c r="AN107" s="142">
        <v>0</v>
      </c>
      <c r="AO107" s="142">
        <v>3</v>
      </c>
      <c r="AP107" s="142">
        <v>13</v>
      </c>
      <c r="AR107" s="86">
        <v>46</v>
      </c>
      <c r="AS107" s="142">
        <v>5.5</v>
      </c>
      <c r="AT107" s="142">
        <v>1.5</v>
      </c>
      <c r="AU107" s="142">
        <v>5</v>
      </c>
      <c r="AV107" s="142">
        <v>5</v>
      </c>
      <c r="AW107" s="142">
        <v>17</v>
      </c>
      <c r="AY107" s="86">
        <v>46</v>
      </c>
      <c r="AZ107" s="149">
        <v>7</v>
      </c>
      <c r="BA107" s="149">
        <v>9.5</v>
      </c>
      <c r="BB107" s="149">
        <v>10</v>
      </c>
      <c r="BC107" s="149">
        <v>4</v>
      </c>
      <c r="BD107" s="149">
        <v>30.5</v>
      </c>
      <c r="BF107" s="86">
        <v>46</v>
      </c>
      <c r="BG107" s="149">
        <v>4.5</v>
      </c>
      <c r="BH107" s="149">
        <v>0</v>
      </c>
      <c r="BI107" s="150">
        <v>0</v>
      </c>
      <c r="BJ107" s="149">
        <v>0</v>
      </c>
      <c r="BK107" s="149">
        <v>4.5</v>
      </c>
    </row>
    <row r="108" spans="23:63">
      <c r="AD108" s="86">
        <v>47</v>
      </c>
      <c r="AE108" s="141">
        <v>0.5</v>
      </c>
      <c r="AF108" s="141">
        <v>2</v>
      </c>
      <c r="AG108" s="141">
        <v>0</v>
      </c>
      <c r="AH108" s="141">
        <v>2</v>
      </c>
      <c r="AI108" s="141">
        <v>4.5</v>
      </c>
      <c r="AK108" s="86">
        <v>47</v>
      </c>
      <c r="AL108" s="143">
        <v>6</v>
      </c>
      <c r="AM108" s="142">
        <v>3</v>
      </c>
      <c r="AN108" s="142">
        <v>2</v>
      </c>
      <c r="AO108" s="142">
        <v>1</v>
      </c>
      <c r="AP108" s="142">
        <v>12</v>
      </c>
      <c r="AR108" s="86">
        <v>47</v>
      </c>
      <c r="AS108" s="142">
        <v>4.5</v>
      </c>
      <c r="AT108" s="142">
        <v>4.5</v>
      </c>
      <c r="AU108" s="142">
        <v>4.5</v>
      </c>
      <c r="AV108" s="142">
        <v>3</v>
      </c>
      <c r="AW108" s="142">
        <v>16.5</v>
      </c>
      <c r="AY108" s="86">
        <v>47</v>
      </c>
      <c r="AZ108" s="149">
        <v>7</v>
      </c>
      <c r="BA108" s="149">
        <v>9</v>
      </c>
      <c r="BB108" s="149">
        <v>9.5</v>
      </c>
      <c r="BC108" s="149">
        <v>4</v>
      </c>
      <c r="BD108" s="149">
        <v>29.5</v>
      </c>
      <c r="BF108" s="86">
        <v>47</v>
      </c>
      <c r="BG108" s="149">
        <v>4</v>
      </c>
      <c r="BH108" s="149">
        <v>0.5</v>
      </c>
      <c r="BI108" s="150">
        <v>0</v>
      </c>
      <c r="BJ108" s="149">
        <v>0</v>
      </c>
      <c r="BK108" s="149">
        <v>4.5</v>
      </c>
    </row>
    <row r="109" spans="23:63">
      <c r="AK109" s="86">
        <v>48</v>
      </c>
      <c r="AL109" s="142">
        <v>0</v>
      </c>
      <c r="AM109" s="142">
        <v>4</v>
      </c>
      <c r="AN109" s="142">
        <v>6</v>
      </c>
      <c r="AO109" s="142">
        <v>0</v>
      </c>
      <c r="AP109" s="142">
        <v>10</v>
      </c>
      <c r="AR109" s="86">
        <v>48</v>
      </c>
      <c r="AS109" s="142">
        <v>1.5</v>
      </c>
      <c r="AT109" s="143">
        <v>2.5</v>
      </c>
      <c r="AU109" s="142">
        <v>4</v>
      </c>
      <c r="AV109" s="143">
        <v>3</v>
      </c>
      <c r="AW109" s="142">
        <v>11</v>
      </c>
      <c r="AY109" s="86">
        <v>48</v>
      </c>
      <c r="AZ109" s="149">
        <v>6</v>
      </c>
      <c r="BA109" s="149">
        <v>5</v>
      </c>
      <c r="BB109" s="149">
        <v>7</v>
      </c>
      <c r="BC109" s="149">
        <v>10</v>
      </c>
      <c r="BD109" s="149">
        <v>28</v>
      </c>
      <c r="BF109" s="86">
        <v>48</v>
      </c>
      <c r="BG109" s="149">
        <v>0</v>
      </c>
      <c r="BH109" s="149">
        <v>3.5</v>
      </c>
      <c r="BI109" s="150">
        <v>0</v>
      </c>
      <c r="BJ109" s="149">
        <v>0</v>
      </c>
      <c r="BK109" s="149">
        <v>3.5</v>
      </c>
    </row>
    <row r="110" spans="23:63">
      <c r="AK110" s="86">
        <v>49</v>
      </c>
      <c r="AL110" s="142">
        <v>0</v>
      </c>
      <c r="AM110" s="142">
        <v>4</v>
      </c>
      <c r="AN110" s="142">
        <v>0</v>
      </c>
      <c r="AO110" s="142">
        <v>5</v>
      </c>
      <c r="AP110" s="142">
        <v>9</v>
      </c>
      <c r="AR110" s="86">
        <v>49</v>
      </c>
      <c r="AS110" s="143">
        <v>7</v>
      </c>
      <c r="AT110" s="142">
        <v>1</v>
      </c>
      <c r="AU110" s="142">
        <v>3</v>
      </c>
      <c r="AV110" s="142">
        <v>0</v>
      </c>
      <c r="AW110" s="142">
        <v>11</v>
      </c>
      <c r="AY110" s="86">
        <v>49</v>
      </c>
      <c r="AZ110" s="149">
        <v>6</v>
      </c>
      <c r="BA110" s="149">
        <v>6</v>
      </c>
      <c r="BB110" s="149">
        <v>8</v>
      </c>
      <c r="BC110" s="149">
        <v>5</v>
      </c>
      <c r="BD110" s="149">
        <v>25</v>
      </c>
      <c r="BF110" s="86">
        <v>49</v>
      </c>
      <c r="BG110" s="149">
        <v>1.5</v>
      </c>
      <c r="BH110" s="149">
        <v>0.5</v>
      </c>
      <c r="BI110" s="150">
        <v>1</v>
      </c>
      <c r="BJ110" s="149">
        <v>0</v>
      </c>
      <c r="BK110" s="149">
        <v>3</v>
      </c>
    </row>
    <row r="111" spans="23:63">
      <c r="AK111" s="86">
        <v>50</v>
      </c>
      <c r="AL111" s="142">
        <v>2</v>
      </c>
      <c r="AM111" s="142">
        <v>4</v>
      </c>
      <c r="AN111" s="142">
        <v>2</v>
      </c>
      <c r="AO111" s="142">
        <v>1</v>
      </c>
      <c r="AP111" s="142">
        <v>9</v>
      </c>
      <c r="AR111" s="86">
        <v>50</v>
      </c>
      <c r="AS111" s="143">
        <v>1</v>
      </c>
      <c r="AT111" s="142">
        <v>1</v>
      </c>
      <c r="AU111" s="142">
        <v>2</v>
      </c>
      <c r="AV111" s="142">
        <v>6</v>
      </c>
      <c r="AW111" s="142">
        <v>10</v>
      </c>
      <c r="AY111" s="86">
        <v>50</v>
      </c>
      <c r="AZ111" s="149">
        <v>8</v>
      </c>
      <c r="BA111" s="149">
        <v>4</v>
      </c>
      <c r="BB111" s="149">
        <v>9</v>
      </c>
      <c r="BC111" s="149">
        <v>2</v>
      </c>
      <c r="BD111" s="149">
        <v>23</v>
      </c>
      <c r="BF111" s="86">
        <v>50</v>
      </c>
      <c r="BG111" s="149">
        <v>2.5</v>
      </c>
      <c r="BH111" s="149">
        <v>0.5</v>
      </c>
      <c r="BI111" s="150">
        <v>0</v>
      </c>
      <c r="BJ111" s="149">
        <v>0</v>
      </c>
      <c r="BK111" s="149">
        <v>3</v>
      </c>
    </row>
    <row r="112" spans="23:63">
      <c r="AK112" s="86">
        <v>51</v>
      </c>
      <c r="AL112" s="142">
        <v>1</v>
      </c>
      <c r="AM112" s="142">
        <v>4</v>
      </c>
      <c r="AN112" s="142">
        <v>0</v>
      </c>
      <c r="AO112" s="142">
        <v>2</v>
      </c>
      <c r="AP112" s="142">
        <v>7</v>
      </c>
      <c r="AR112" s="86">
        <v>51</v>
      </c>
      <c r="AS112" s="143">
        <v>2</v>
      </c>
      <c r="AT112" s="142">
        <v>2</v>
      </c>
      <c r="AU112" s="142">
        <v>5</v>
      </c>
      <c r="AV112" s="142">
        <v>1</v>
      </c>
      <c r="AW112" s="142">
        <v>10</v>
      </c>
      <c r="AY112" s="86">
        <v>51</v>
      </c>
      <c r="AZ112" s="149">
        <v>9</v>
      </c>
      <c r="BA112" s="149">
        <v>7</v>
      </c>
      <c r="BB112" s="149">
        <v>1</v>
      </c>
      <c r="BC112" s="149">
        <v>4</v>
      </c>
      <c r="BD112" s="149">
        <v>21</v>
      </c>
    </row>
    <row r="113" spans="37:56">
      <c r="AK113" s="86">
        <v>52</v>
      </c>
      <c r="AL113" s="142">
        <v>0</v>
      </c>
      <c r="AM113" s="142">
        <v>4</v>
      </c>
      <c r="AN113" s="142">
        <v>0</v>
      </c>
      <c r="AO113" s="142">
        <v>1</v>
      </c>
      <c r="AP113" s="142">
        <v>5</v>
      </c>
      <c r="AR113" s="86">
        <v>52</v>
      </c>
      <c r="AS113" s="142">
        <v>4</v>
      </c>
      <c r="AT113" s="142">
        <v>1</v>
      </c>
      <c r="AU113" s="142">
        <v>4</v>
      </c>
      <c r="AV113" s="142">
        <v>0</v>
      </c>
      <c r="AW113" s="142">
        <v>9</v>
      </c>
      <c r="AY113" s="86">
        <v>52</v>
      </c>
      <c r="AZ113" s="149">
        <v>8</v>
      </c>
      <c r="BA113" s="149">
        <v>4.5</v>
      </c>
      <c r="BB113" s="149">
        <v>1</v>
      </c>
      <c r="BC113" s="149">
        <v>7</v>
      </c>
      <c r="BD113" s="149">
        <v>20.5</v>
      </c>
    </row>
    <row r="114" spans="37:56">
      <c r="AY114" s="86">
        <v>53</v>
      </c>
      <c r="AZ114" s="149">
        <v>6</v>
      </c>
      <c r="BA114" s="149">
        <v>3.5</v>
      </c>
      <c r="BB114" s="149">
        <v>10</v>
      </c>
      <c r="BC114" s="149">
        <v>1</v>
      </c>
      <c r="BD114" s="149">
        <v>20.5</v>
      </c>
    </row>
    <row r="115" spans="37:56">
      <c r="AY115" s="86">
        <v>54</v>
      </c>
      <c r="AZ115" s="149">
        <v>6.5</v>
      </c>
      <c r="BA115" s="149">
        <v>3</v>
      </c>
      <c r="BB115" s="149">
        <v>7</v>
      </c>
      <c r="BC115" s="149">
        <v>2</v>
      </c>
      <c r="BD115" s="149">
        <v>18.5</v>
      </c>
    </row>
    <row r="116" spans="37:56">
      <c r="AY116" s="86">
        <v>55</v>
      </c>
      <c r="AZ116" s="149">
        <v>10</v>
      </c>
      <c r="BA116" s="149">
        <v>6.5</v>
      </c>
      <c r="BB116" s="149">
        <v>0</v>
      </c>
      <c r="BC116" s="149">
        <v>0</v>
      </c>
      <c r="BD116" s="149">
        <v>16.5</v>
      </c>
    </row>
    <row r="117" spans="37:56">
      <c r="AY117" s="86">
        <v>56</v>
      </c>
      <c r="AZ117" s="149">
        <v>9</v>
      </c>
      <c r="BA117" s="149">
        <v>4</v>
      </c>
      <c r="BB117" s="149">
        <v>2</v>
      </c>
      <c r="BC117" s="149">
        <v>4</v>
      </c>
      <c r="BD117" s="149">
        <v>19</v>
      </c>
    </row>
    <row r="118" spans="37:56">
      <c r="AY118" s="86">
        <v>57</v>
      </c>
      <c r="AZ118" s="149">
        <v>0</v>
      </c>
      <c r="BA118" s="149">
        <v>4</v>
      </c>
      <c r="BB118" s="149">
        <v>6</v>
      </c>
      <c r="BC118" s="149">
        <v>1</v>
      </c>
      <c r="BD118" s="149">
        <v>11</v>
      </c>
    </row>
    <row r="119" spans="37:56">
      <c r="AY119" s="86">
        <v>58</v>
      </c>
      <c r="AZ119" s="149">
        <v>7</v>
      </c>
      <c r="BA119" s="149">
        <v>2</v>
      </c>
      <c r="BB119" s="149">
        <v>1</v>
      </c>
      <c r="BC119" s="149">
        <v>1</v>
      </c>
      <c r="BD119" s="149">
        <v>11</v>
      </c>
    </row>
  </sheetData>
  <conditionalFormatting sqref="C52:F59">
    <cfRule type="cellIs" dxfId="0" priority="1" stopIfTrue="1" operator="greaterThanOrEqual">
      <formula>5</formula>
    </cfRule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D391C-E084-4432-9BC6-7B761D836ECC}">
  <dimension ref="A1:BK102"/>
  <sheetViews>
    <sheetView zoomScale="40" zoomScaleNormal="40" workbookViewId="0">
      <selection activeCell="AF105" sqref="AF105"/>
    </sheetView>
  </sheetViews>
  <sheetFormatPr defaultRowHeight="15"/>
  <sheetData>
    <row r="1" spans="1:63">
      <c r="A1" s="154" t="s">
        <v>109</v>
      </c>
    </row>
    <row r="2" spans="1:63">
      <c r="A2" t="s">
        <v>6</v>
      </c>
      <c r="H2" t="s">
        <v>7</v>
      </c>
      <c r="O2" t="s">
        <v>8</v>
      </c>
      <c r="V2" t="s">
        <v>9</v>
      </c>
      <c r="AC2" t="s">
        <v>10</v>
      </c>
      <c r="AJ2" t="s">
        <v>11</v>
      </c>
      <c r="AQ2" t="s">
        <v>12</v>
      </c>
      <c r="AX2" t="s">
        <v>13</v>
      </c>
      <c r="BE2" t="s">
        <v>14</v>
      </c>
    </row>
    <row r="3" spans="1:63">
      <c r="B3" s="9" t="s">
        <v>5</v>
      </c>
      <c r="C3" s="33" t="s">
        <v>1</v>
      </c>
      <c r="D3" s="33" t="s">
        <v>2</v>
      </c>
      <c r="E3" s="33" t="s">
        <v>3</v>
      </c>
      <c r="F3" s="33" t="s">
        <v>4</v>
      </c>
      <c r="G3" s="98" t="s">
        <v>15</v>
      </c>
      <c r="I3" s="9" t="s">
        <v>5</v>
      </c>
      <c r="J3" s="33" t="s">
        <v>1</v>
      </c>
      <c r="K3" s="33" t="s">
        <v>2</v>
      </c>
      <c r="L3" s="33" t="s">
        <v>3</v>
      </c>
      <c r="M3" s="33" t="s">
        <v>4</v>
      </c>
      <c r="N3" s="98" t="s">
        <v>15</v>
      </c>
      <c r="P3" s="9" t="s">
        <v>5</v>
      </c>
      <c r="Q3" s="33" t="s">
        <v>1</v>
      </c>
      <c r="R3" s="33" t="s">
        <v>2</v>
      </c>
      <c r="S3" s="33" t="s">
        <v>3</v>
      </c>
      <c r="T3" s="33" t="s">
        <v>4</v>
      </c>
      <c r="U3" s="98" t="s">
        <v>15</v>
      </c>
      <c r="W3" s="9" t="s">
        <v>5</v>
      </c>
      <c r="X3" s="33" t="s">
        <v>1</v>
      </c>
      <c r="Y3" s="33" t="s">
        <v>2</v>
      </c>
      <c r="Z3" s="33" t="s">
        <v>3</v>
      </c>
      <c r="AA3" s="33" t="s">
        <v>4</v>
      </c>
      <c r="AB3" s="98" t="s">
        <v>15</v>
      </c>
      <c r="AD3" s="9" t="s">
        <v>5</v>
      </c>
      <c r="AE3" s="33" t="s">
        <v>1</v>
      </c>
      <c r="AF3" s="33" t="s">
        <v>2</v>
      </c>
      <c r="AG3" s="33" t="s">
        <v>3</v>
      </c>
      <c r="AH3" s="33" t="s">
        <v>4</v>
      </c>
      <c r="AI3" s="98" t="s">
        <v>15</v>
      </c>
      <c r="AK3" s="9" t="s">
        <v>5</v>
      </c>
      <c r="AL3" s="33" t="s">
        <v>1</v>
      </c>
      <c r="AM3" s="33" t="s">
        <v>2</v>
      </c>
      <c r="AN3" s="33" t="s">
        <v>3</v>
      </c>
      <c r="AO3" s="33" t="s">
        <v>4</v>
      </c>
      <c r="AP3" s="98" t="s">
        <v>15</v>
      </c>
      <c r="AR3" s="9" t="s">
        <v>5</v>
      </c>
      <c r="AS3" s="33" t="s">
        <v>1</v>
      </c>
      <c r="AT3" s="33" t="s">
        <v>2</v>
      </c>
      <c r="AU3" s="33" t="s">
        <v>3</v>
      </c>
      <c r="AV3" s="33" t="s">
        <v>4</v>
      </c>
      <c r="AW3" s="98" t="s">
        <v>15</v>
      </c>
      <c r="AY3" s="9" t="s">
        <v>5</v>
      </c>
      <c r="AZ3" s="33" t="s">
        <v>1</v>
      </c>
      <c r="BA3" s="33" t="s">
        <v>2</v>
      </c>
      <c r="BB3" s="33" t="s">
        <v>3</v>
      </c>
      <c r="BC3" s="33" t="s">
        <v>4</v>
      </c>
      <c r="BD3" s="98" t="s">
        <v>15</v>
      </c>
      <c r="BF3" s="9" t="s">
        <v>5</v>
      </c>
      <c r="BG3" s="33" t="s">
        <v>1</v>
      </c>
      <c r="BH3" s="33" t="s">
        <v>2</v>
      </c>
      <c r="BI3" s="33" t="s">
        <v>3</v>
      </c>
      <c r="BJ3" s="33" t="s">
        <v>4</v>
      </c>
      <c r="BK3" s="98" t="s">
        <v>15</v>
      </c>
    </row>
    <row r="4" spans="1:63">
      <c r="B4" s="155">
        <v>1</v>
      </c>
      <c r="C4" s="155">
        <v>9</v>
      </c>
      <c r="D4" s="155">
        <v>10</v>
      </c>
      <c r="E4" s="155">
        <v>10</v>
      </c>
      <c r="F4" s="155">
        <v>8</v>
      </c>
      <c r="G4" s="155">
        <v>37</v>
      </c>
      <c r="I4" s="155">
        <v>1</v>
      </c>
      <c r="J4" s="156">
        <v>8</v>
      </c>
      <c r="K4" s="156">
        <v>10</v>
      </c>
      <c r="L4" s="156">
        <v>9</v>
      </c>
      <c r="M4" s="156">
        <v>4</v>
      </c>
      <c r="N4" s="156">
        <v>31</v>
      </c>
      <c r="P4" s="155">
        <v>1</v>
      </c>
      <c r="Q4" s="156">
        <v>3</v>
      </c>
      <c r="R4" s="156">
        <v>10</v>
      </c>
      <c r="S4" s="156">
        <v>2</v>
      </c>
      <c r="T4" s="156">
        <v>6</v>
      </c>
      <c r="U4" s="156">
        <v>21</v>
      </c>
      <c r="W4" s="155">
        <v>1</v>
      </c>
      <c r="X4" s="156">
        <v>9</v>
      </c>
      <c r="Y4" s="156">
        <v>10</v>
      </c>
      <c r="Z4" s="156">
        <v>5</v>
      </c>
      <c r="AA4" s="156">
        <v>10</v>
      </c>
      <c r="AB4" s="156">
        <v>34</v>
      </c>
      <c r="AD4" s="155">
        <v>1</v>
      </c>
      <c r="AE4" s="156">
        <v>4</v>
      </c>
      <c r="AF4" s="156">
        <v>0</v>
      </c>
      <c r="AG4" s="156">
        <v>10</v>
      </c>
      <c r="AH4" s="156">
        <v>7</v>
      </c>
      <c r="AI4" s="156">
        <v>21</v>
      </c>
      <c r="AK4" s="155">
        <v>1</v>
      </c>
      <c r="AL4" s="156">
        <v>6</v>
      </c>
      <c r="AM4" s="156">
        <v>0</v>
      </c>
      <c r="AN4" s="156">
        <v>3</v>
      </c>
      <c r="AO4" s="156">
        <v>3</v>
      </c>
      <c r="AP4" s="156">
        <v>12</v>
      </c>
      <c r="AR4" s="155">
        <v>1</v>
      </c>
      <c r="AS4" s="155">
        <v>10</v>
      </c>
      <c r="AT4" s="155">
        <v>10</v>
      </c>
      <c r="AU4" s="155">
        <v>10</v>
      </c>
      <c r="AV4" s="155">
        <v>7</v>
      </c>
      <c r="AW4" s="155">
        <v>37</v>
      </c>
      <c r="AY4" s="155">
        <v>1</v>
      </c>
      <c r="AZ4" s="155">
        <v>10</v>
      </c>
      <c r="BA4" s="155">
        <v>9</v>
      </c>
      <c r="BB4" s="155">
        <v>9</v>
      </c>
      <c r="BC4" s="155">
        <v>10</v>
      </c>
      <c r="BD4" s="155">
        <v>38</v>
      </c>
      <c r="BF4" s="155">
        <v>1</v>
      </c>
      <c r="BG4" s="156">
        <v>5</v>
      </c>
      <c r="BH4" s="156">
        <v>5</v>
      </c>
      <c r="BI4" s="156">
        <v>7</v>
      </c>
      <c r="BJ4" s="156">
        <v>3</v>
      </c>
      <c r="BK4" s="156">
        <v>20</v>
      </c>
    </row>
    <row r="5" spans="1:63">
      <c r="B5" s="155">
        <v>2</v>
      </c>
      <c r="C5" s="155">
        <v>10</v>
      </c>
      <c r="D5" s="155">
        <v>10</v>
      </c>
      <c r="E5" s="155">
        <v>9</v>
      </c>
      <c r="F5" s="155">
        <v>8</v>
      </c>
      <c r="G5" s="155">
        <v>37</v>
      </c>
      <c r="I5" s="155">
        <v>2</v>
      </c>
      <c r="J5" s="156">
        <v>8</v>
      </c>
      <c r="K5" s="156">
        <v>10</v>
      </c>
      <c r="L5" s="156">
        <v>4</v>
      </c>
      <c r="M5" s="156">
        <v>6</v>
      </c>
      <c r="N5" s="156">
        <v>28</v>
      </c>
      <c r="P5" s="155">
        <v>2</v>
      </c>
      <c r="Q5" s="156">
        <v>3</v>
      </c>
      <c r="R5" s="156">
        <v>8</v>
      </c>
      <c r="S5" s="156">
        <v>0</v>
      </c>
      <c r="T5" s="156">
        <v>6</v>
      </c>
      <c r="U5" s="156">
        <v>17</v>
      </c>
      <c r="W5" s="155">
        <v>2</v>
      </c>
      <c r="X5" s="156">
        <v>1</v>
      </c>
      <c r="Y5" s="156">
        <v>10</v>
      </c>
      <c r="Z5" s="156">
        <v>9</v>
      </c>
      <c r="AA5" s="156">
        <v>4</v>
      </c>
      <c r="AB5" s="156">
        <v>24</v>
      </c>
      <c r="AD5" s="155">
        <v>2</v>
      </c>
      <c r="AE5" s="156">
        <v>5</v>
      </c>
      <c r="AF5" s="156">
        <v>8</v>
      </c>
      <c r="AG5" s="156">
        <v>6</v>
      </c>
      <c r="AH5" s="156">
        <v>2</v>
      </c>
      <c r="AI5" s="156">
        <v>21</v>
      </c>
      <c r="AK5" s="155">
        <v>2</v>
      </c>
      <c r="AL5" s="156">
        <v>8</v>
      </c>
      <c r="AM5" s="156">
        <v>0</v>
      </c>
      <c r="AN5" s="156">
        <v>0</v>
      </c>
      <c r="AO5" s="156">
        <v>2</v>
      </c>
      <c r="AP5" s="156">
        <v>10</v>
      </c>
      <c r="AR5" s="155">
        <v>2</v>
      </c>
      <c r="AS5" s="155">
        <v>10</v>
      </c>
      <c r="AT5" s="155">
        <v>10</v>
      </c>
      <c r="AU5" s="155">
        <v>10</v>
      </c>
      <c r="AV5" s="155">
        <v>4</v>
      </c>
      <c r="AW5" s="155">
        <v>34</v>
      </c>
      <c r="AY5" s="155">
        <v>2</v>
      </c>
      <c r="AZ5" s="155">
        <v>9</v>
      </c>
      <c r="BA5" s="155">
        <v>10</v>
      </c>
      <c r="BB5" s="155">
        <v>8</v>
      </c>
      <c r="BC5" s="155">
        <v>10</v>
      </c>
      <c r="BD5" s="155">
        <v>37</v>
      </c>
      <c r="BF5" s="155">
        <v>2</v>
      </c>
      <c r="BG5" s="156">
        <v>5</v>
      </c>
      <c r="BH5" s="156">
        <v>0</v>
      </c>
      <c r="BI5" s="156">
        <v>0</v>
      </c>
      <c r="BJ5" s="156">
        <v>2</v>
      </c>
      <c r="BK5" s="156">
        <v>7</v>
      </c>
    </row>
    <row r="6" spans="1:63">
      <c r="B6" s="155">
        <v>3</v>
      </c>
      <c r="C6" s="155">
        <v>9</v>
      </c>
      <c r="D6" s="155">
        <v>1</v>
      </c>
      <c r="E6" s="155">
        <v>9</v>
      </c>
      <c r="F6" s="155">
        <v>2</v>
      </c>
      <c r="G6" s="155">
        <v>21</v>
      </c>
      <c r="I6" s="155">
        <v>3</v>
      </c>
      <c r="J6" s="156">
        <v>5</v>
      </c>
      <c r="K6" s="156">
        <v>9</v>
      </c>
      <c r="L6" s="156">
        <v>10</v>
      </c>
      <c r="M6" s="156">
        <v>10</v>
      </c>
      <c r="N6" s="156">
        <v>34</v>
      </c>
      <c r="P6" s="155">
        <v>3</v>
      </c>
      <c r="Q6" s="156">
        <v>3</v>
      </c>
      <c r="R6" s="156">
        <v>3</v>
      </c>
      <c r="S6" s="156">
        <v>0</v>
      </c>
      <c r="T6" s="156">
        <v>2</v>
      </c>
      <c r="U6" s="156">
        <v>8</v>
      </c>
      <c r="W6" s="155">
        <v>3</v>
      </c>
      <c r="X6" s="156">
        <v>4</v>
      </c>
      <c r="Y6" s="156">
        <v>10</v>
      </c>
      <c r="Z6" s="156">
        <v>1</v>
      </c>
      <c r="AA6" s="156">
        <v>7</v>
      </c>
      <c r="AB6" s="156">
        <v>22</v>
      </c>
      <c r="AD6" s="155">
        <v>3</v>
      </c>
      <c r="AE6" s="156">
        <v>6</v>
      </c>
      <c r="AF6" s="156">
        <v>1</v>
      </c>
      <c r="AG6" s="156">
        <v>10</v>
      </c>
      <c r="AH6" s="156">
        <v>4</v>
      </c>
      <c r="AI6" s="156">
        <v>21</v>
      </c>
      <c r="AK6" s="155">
        <v>3</v>
      </c>
      <c r="AL6" s="156">
        <v>3</v>
      </c>
      <c r="AM6" s="156">
        <v>0</v>
      </c>
      <c r="AN6" s="156">
        <v>0</v>
      </c>
      <c r="AO6" s="156">
        <v>0</v>
      </c>
      <c r="AP6" s="156">
        <v>3</v>
      </c>
      <c r="AR6" s="155">
        <v>3</v>
      </c>
      <c r="AS6" s="155">
        <v>9</v>
      </c>
      <c r="AT6" s="155">
        <v>7</v>
      </c>
      <c r="AU6" s="155">
        <v>10</v>
      </c>
      <c r="AV6" s="155">
        <v>5</v>
      </c>
      <c r="AW6" s="155">
        <v>31</v>
      </c>
      <c r="AY6" s="155">
        <v>3</v>
      </c>
      <c r="AZ6" s="155">
        <v>9</v>
      </c>
      <c r="BA6" s="155">
        <v>9</v>
      </c>
      <c r="BB6" s="155">
        <v>6</v>
      </c>
      <c r="BC6" s="155">
        <v>9</v>
      </c>
      <c r="BD6" s="155">
        <v>33</v>
      </c>
      <c r="BF6" s="155">
        <v>3</v>
      </c>
      <c r="BG6" s="155">
        <v>9</v>
      </c>
      <c r="BH6" s="155">
        <v>7</v>
      </c>
      <c r="BI6" s="155">
        <v>7</v>
      </c>
      <c r="BJ6" s="155">
        <v>8</v>
      </c>
      <c r="BK6" s="155">
        <f>SUM(BG6:BJ6)</f>
        <v>31</v>
      </c>
    </row>
    <row r="7" spans="1:63">
      <c r="B7" s="155">
        <v>4</v>
      </c>
      <c r="C7" s="155">
        <v>6</v>
      </c>
      <c r="D7" s="155">
        <v>0</v>
      </c>
      <c r="E7" s="155">
        <v>3</v>
      </c>
      <c r="F7" s="155">
        <v>2</v>
      </c>
      <c r="G7" s="155">
        <v>11</v>
      </c>
      <c r="I7" s="155">
        <v>4</v>
      </c>
      <c r="J7" s="156">
        <v>4</v>
      </c>
      <c r="K7" s="156">
        <v>5</v>
      </c>
      <c r="L7" s="156">
        <v>5</v>
      </c>
      <c r="M7" s="156">
        <v>1</v>
      </c>
      <c r="N7" s="156">
        <v>15</v>
      </c>
      <c r="P7" s="155">
        <v>4</v>
      </c>
      <c r="Q7" s="155">
        <v>10</v>
      </c>
      <c r="R7" s="155">
        <v>9.5</v>
      </c>
      <c r="S7" s="155">
        <v>4</v>
      </c>
      <c r="T7" s="155">
        <v>10</v>
      </c>
      <c r="U7" s="156">
        <f>SUM(Q7:T7)</f>
        <v>33.5</v>
      </c>
      <c r="W7" s="155">
        <v>4</v>
      </c>
      <c r="X7" s="156">
        <v>5</v>
      </c>
      <c r="Y7" s="156">
        <v>4</v>
      </c>
      <c r="Z7" s="156">
        <v>1</v>
      </c>
      <c r="AA7" s="156">
        <v>9</v>
      </c>
      <c r="AB7" s="156">
        <v>19</v>
      </c>
      <c r="AD7" s="155">
        <v>4</v>
      </c>
      <c r="AE7" s="156">
        <v>5</v>
      </c>
      <c r="AF7" s="156">
        <v>1</v>
      </c>
      <c r="AG7" s="156">
        <v>10</v>
      </c>
      <c r="AH7" s="156">
        <v>2</v>
      </c>
      <c r="AI7" s="156">
        <v>18</v>
      </c>
      <c r="AK7" s="155">
        <v>4</v>
      </c>
      <c r="AL7" s="156">
        <v>7</v>
      </c>
      <c r="AM7" s="156">
        <v>5</v>
      </c>
      <c r="AN7" s="156">
        <v>4</v>
      </c>
      <c r="AO7" s="156">
        <v>10</v>
      </c>
      <c r="AP7" s="156">
        <v>26</v>
      </c>
      <c r="AR7" s="155">
        <v>4</v>
      </c>
      <c r="AS7" s="155">
        <v>10</v>
      </c>
      <c r="AT7" s="155">
        <v>4</v>
      </c>
      <c r="AU7" s="155">
        <v>5</v>
      </c>
      <c r="AV7" s="155">
        <v>2</v>
      </c>
      <c r="AW7" s="155">
        <v>21</v>
      </c>
      <c r="AY7" s="155">
        <v>4</v>
      </c>
      <c r="AZ7" s="155">
        <v>6</v>
      </c>
      <c r="BA7" s="155">
        <v>5</v>
      </c>
      <c r="BB7" s="155">
        <v>3</v>
      </c>
      <c r="BC7" s="155">
        <v>9</v>
      </c>
      <c r="BD7" s="155">
        <v>23</v>
      </c>
      <c r="BF7" s="155">
        <v>4</v>
      </c>
      <c r="BG7" s="155">
        <v>8</v>
      </c>
      <c r="BH7" s="155">
        <v>4</v>
      </c>
      <c r="BI7" s="155">
        <v>10</v>
      </c>
      <c r="BJ7" s="155">
        <v>6</v>
      </c>
      <c r="BK7" s="155">
        <f t="shared" ref="BK7:BK26" si="0">SUM(BG7:BJ7)</f>
        <v>28</v>
      </c>
    </row>
    <row r="8" spans="1:63">
      <c r="B8" s="155">
        <v>5</v>
      </c>
      <c r="C8" s="155">
        <v>0</v>
      </c>
      <c r="D8" s="155">
        <v>0</v>
      </c>
      <c r="E8" s="155">
        <v>4</v>
      </c>
      <c r="F8" s="155">
        <v>3</v>
      </c>
      <c r="G8" s="155">
        <v>7</v>
      </c>
      <c r="I8" s="155">
        <v>5</v>
      </c>
      <c r="J8" s="156">
        <v>5</v>
      </c>
      <c r="K8" s="156">
        <v>3</v>
      </c>
      <c r="L8" s="156">
        <v>2</v>
      </c>
      <c r="M8" s="156">
        <v>0</v>
      </c>
      <c r="N8" s="156">
        <v>10</v>
      </c>
      <c r="P8" s="155">
        <v>5</v>
      </c>
      <c r="Q8" s="155">
        <v>10</v>
      </c>
      <c r="R8" s="155">
        <v>9</v>
      </c>
      <c r="S8" s="155">
        <v>4</v>
      </c>
      <c r="T8" s="155">
        <v>8</v>
      </c>
      <c r="U8" s="156">
        <f t="shared" ref="U8:U37" si="1">SUM(Q8:T8)</f>
        <v>31</v>
      </c>
      <c r="W8" s="155">
        <v>5</v>
      </c>
      <c r="X8" s="156">
        <v>1</v>
      </c>
      <c r="Y8" s="156">
        <v>0</v>
      </c>
      <c r="Z8" s="156">
        <v>5</v>
      </c>
      <c r="AA8" s="156">
        <v>10</v>
      </c>
      <c r="AB8" s="156">
        <v>16</v>
      </c>
      <c r="AD8" s="155">
        <v>5</v>
      </c>
      <c r="AE8" s="156">
        <v>4</v>
      </c>
      <c r="AF8" s="156">
        <v>0</v>
      </c>
      <c r="AG8" s="156">
        <v>9</v>
      </c>
      <c r="AH8" s="156">
        <v>2</v>
      </c>
      <c r="AI8" s="156">
        <v>15</v>
      </c>
      <c r="AK8" s="155">
        <v>5</v>
      </c>
      <c r="AL8" s="156">
        <v>10</v>
      </c>
      <c r="AM8" s="156">
        <v>1</v>
      </c>
      <c r="AN8" s="156">
        <v>4</v>
      </c>
      <c r="AO8" s="156">
        <v>6</v>
      </c>
      <c r="AP8" s="156">
        <v>21</v>
      </c>
      <c r="AR8" s="155">
        <v>5</v>
      </c>
      <c r="AS8" s="155">
        <v>10</v>
      </c>
      <c r="AT8" s="156">
        <v>10</v>
      </c>
      <c r="AU8" s="156">
        <v>9</v>
      </c>
      <c r="AV8" s="156">
        <v>5</v>
      </c>
      <c r="AW8" s="156">
        <v>34</v>
      </c>
      <c r="AY8" s="155">
        <v>5</v>
      </c>
      <c r="AZ8" s="155">
        <v>9</v>
      </c>
      <c r="BA8" s="155">
        <v>9</v>
      </c>
      <c r="BB8" s="155">
        <v>6</v>
      </c>
      <c r="BC8" s="155">
        <v>10</v>
      </c>
      <c r="BD8" s="155">
        <v>34</v>
      </c>
      <c r="BF8" s="155">
        <v>5</v>
      </c>
      <c r="BG8" s="155">
        <v>8</v>
      </c>
      <c r="BH8" s="155">
        <v>6</v>
      </c>
      <c r="BI8" s="155">
        <v>8</v>
      </c>
      <c r="BJ8" s="155">
        <v>4</v>
      </c>
      <c r="BK8" s="155">
        <f t="shared" si="0"/>
        <v>26</v>
      </c>
    </row>
    <row r="9" spans="1:63">
      <c r="B9" s="155">
        <v>6</v>
      </c>
      <c r="C9" s="156">
        <v>8</v>
      </c>
      <c r="D9" s="156">
        <v>8</v>
      </c>
      <c r="E9" s="156">
        <v>10</v>
      </c>
      <c r="F9" s="156">
        <v>6</v>
      </c>
      <c r="G9" s="156">
        <v>32</v>
      </c>
      <c r="I9" s="155">
        <v>6</v>
      </c>
      <c r="J9" s="156">
        <v>3</v>
      </c>
      <c r="K9" s="156">
        <v>9</v>
      </c>
      <c r="L9" s="156">
        <v>1</v>
      </c>
      <c r="M9" s="156">
        <v>7</v>
      </c>
      <c r="N9" s="156">
        <v>20</v>
      </c>
      <c r="P9" s="155">
        <v>6</v>
      </c>
      <c r="Q9" s="155">
        <v>10</v>
      </c>
      <c r="R9" s="155">
        <v>9</v>
      </c>
      <c r="S9" s="155">
        <v>2</v>
      </c>
      <c r="T9" s="155">
        <v>8</v>
      </c>
      <c r="U9" s="156">
        <f t="shared" si="1"/>
        <v>29</v>
      </c>
      <c r="W9" s="155">
        <v>6</v>
      </c>
      <c r="X9" s="156">
        <v>1</v>
      </c>
      <c r="Y9" s="156">
        <v>5</v>
      </c>
      <c r="Z9" s="156">
        <v>1</v>
      </c>
      <c r="AA9" s="156">
        <v>3</v>
      </c>
      <c r="AB9" s="156">
        <v>10</v>
      </c>
      <c r="AD9" s="155">
        <v>6</v>
      </c>
      <c r="AE9" s="156">
        <v>4</v>
      </c>
      <c r="AF9" s="156">
        <v>0</v>
      </c>
      <c r="AG9" s="156">
        <v>3</v>
      </c>
      <c r="AH9" s="156">
        <v>0</v>
      </c>
      <c r="AI9" s="156">
        <v>7</v>
      </c>
      <c r="AK9" s="155">
        <v>6</v>
      </c>
      <c r="AL9" s="156">
        <v>8</v>
      </c>
      <c r="AM9" s="156">
        <v>2</v>
      </c>
      <c r="AN9" s="156">
        <v>7</v>
      </c>
      <c r="AO9" s="156">
        <v>3</v>
      </c>
      <c r="AP9" s="156">
        <v>20</v>
      </c>
      <c r="AR9" s="155">
        <v>6</v>
      </c>
      <c r="AS9" s="155">
        <v>8</v>
      </c>
      <c r="AT9" s="156">
        <v>9</v>
      </c>
      <c r="AU9" s="156">
        <v>9</v>
      </c>
      <c r="AV9" s="156">
        <v>4</v>
      </c>
      <c r="AW9" s="156">
        <v>30</v>
      </c>
      <c r="AY9" s="155">
        <v>6</v>
      </c>
      <c r="AZ9" s="155">
        <v>3</v>
      </c>
      <c r="BA9" s="155">
        <v>9</v>
      </c>
      <c r="BB9" s="155">
        <v>2</v>
      </c>
      <c r="BC9" s="155">
        <v>0</v>
      </c>
      <c r="BD9" s="155">
        <v>14</v>
      </c>
      <c r="BF9" s="155">
        <v>6</v>
      </c>
      <c r="BG9" s="155">
        <v>5</v>
      </c>
      <c r="BH9" s="155">
        <v>10</v>
      </c>
      <c r="BI9" s="155">
        <v>7</v>
      </c>
      <c r="BJ9" s="155">
        <v>4</v>
      </c>
      <c r="BK9" s="155">
        <f t="shared" si="0"/>
        <v>26</v>
      </c>
    </row>
    <row r="10" spans="1:63">
      <c r="B10" s="155">
        <v>7</v>
      </c>
      <c r="C10" s="156">
        <v>4</v>
      </c>
      <c r="D10" s="156">
        <v>1</v>
      </c>
      <c r="E10" s="156">
        <v>5</v>
      </c>
      <c r="F10" s="156">
        <v>8</v>
      </c>
      <c r="G10" s="156">
        <v>18</v>
      </c>
      <c r="I10" s="155">
        <v>7</v>
      </c>
      <c r="J10" s="156">
        <v>9</v>
      </c>
      <c r="K10" s="156">
        <v>6</v>
      </c>
      <c r="L10" s="156">
        <v>1</v>
      </c>
      <c r="M10" s="156">
        <v>2.5</v>
      </c>
      <c r="N10" s="156">
        <v>18.5</v>
      </c>
      <c r="P10" s="155">
        <v>7</v>
      </c>
      <c r="Q10" s="155">
        <v>10</v>
      </c>
      <c r="R10" s="155">
        <v>8</v>
      </c>
      <c r="S10" s="155">
        <v>0</v>
      </c>
      <c r="T10" s="155">
        <v>9</v>
      </c>
      <c r="U10" s="156">
        <f t="shared" si="1"/>
        <v>27</v>
      </c>
      <c r="W10" s="155">
        <v>7</v>
      </c>
      <c r="X10" s="156">
        <v>1</v>
      </c>
      <c r="Y10" s="156">
        <v>2</v>
      </c>
      <c r="Z10" s="156">
        <v>1</v>
      </c>
      <c r="AA10" s="156">
        <v>1</v>
      </c>
      <c r="AB10" s="156">
        <v>5</v>
      </c>
      <c r="AD10" s="155">
        <v>7</v>
      </c>
      <c r="AE10" s="156">
        <v>7</v>
      </c>
      <c r="AF10" s="156">
        <v>3</v>
      </c>
      <c r="AG10" s="156">
        <v>10</v>
      </c>
      <c r="AH10" s="156">
        <v>5</v>
      </c>
      <c r="AI10" s="156">
        <v>25</v>
      </c>
      <c r="AK10" s="155">
        <v>7</v>
      </c>
      <c r="AL10" s="156">
        <v>10</v>
      </c>
      <c r="AM10" s="156">
        <v>0</v>
      </c>
      <c r="AN10" s="156">
        <v>4</v>
      </c>
      <c r="AO10" s="156">
        <v>5</v>
      </c>
      <c r="AP10" s="156">
        <v>19</v>
      </c>
      <c r="AR10" s="155">
        <v>7</v>
      </c>
      <c r="AS10" s="155">
        <v>5</v>
      </c>
      <c r="AT10" s="156">
        <v>9</v>
      </c>
      <c r="AU10" s="156">
        <v>2</v>
      </c>
      <c r="AV10" s="156">
        <v>2</v>
      </c>
      <c r="AW10" s="156">
        <v>18</v>
      </c>
      <c r="AY10" s="155">
        <v>7</v>
      </c>
      <c r="AZ10" s="155">
        <v>10</v>
      </c>
      <c r="BA10" s="155">
        <v>10</v>
      </c>
      <c r="BB10" s="155">
        <v>5</v>
      </c>
      <c r="BC10" s="155">
        <v>10</v>
      </c>
      <c r="BD10" s="155">
        <f>SUM(AZ10:BC10)</f>
        <v>35</v>
      </c>
      <c r="BF10" s="155">
        <v>7</v>
      </c>
      <c r="BG10" s="155">
        <v>10</v>
      </c>
      <c r="BH10" s="155">
        <v>7</v>
      </c>
      <c r="BI10" s="155">
        <v>7</v>
      </c>
      <c r="BJ10" s="155">
        <v>0</v>
      </c>
      <c r="BK10" s="155">
        <f t="shared" si="0"/>
        <v>24</v>
      </c>
    </row>
    <row r="11" spans="1:63">
      <c r="B11" s="155">
        <v>8</v>
      </c>
      <c r="C11" s="156">
        <v>2</v>
      </c>
      <c r="D11" s="156">
        <v>2</v>
      </c>
      <c r="E11" s="156">
        <v>8</v>
      </c>
      <c r="F11" s="156">
        <v>5</v>
      </c>
      <c r="G11" s="156">
        <v>17</v>
      </c>
      <c r="I11" s="155">
        <v>8</v>
      </c>
      <c r="J11" s="156">
        <v>3</v>
      </c>
      <c r="K11" s="156">
        <v>7</v>
      </c>
      <c r="L11" s="156">
        <v>1</v>
      </c>
      <c r="M11" s="156">
        <v>5</v>
      </c>
      <c r="N11" s="156">
        <v>16</v>
      </c>
      <c r="P11" s="155">
        <v>8</v>
      </c>
      <c r="Q11" s="155">
        <v>10</v>
      </c>
      <c r="R11" s="155">
        <v>9</v>
      </c>
      <c r="S11" s="155">
        <v>1</v>
      </c>
      <c r="T11" s="155">
        <v>5</v>
      </c>
      <c r="U11" s="156">
        <f t="shared" si="1"/>
        <v>25</v>
      </c>
      <c r="W11" s="155">
        <v>8</v>
      </c>
      <c r="X11" s="156">
        <v>0</v>
      </c>
      <c r="Y11" s="156">
        <v>0</v>
      </c>
      <c r="Z11" s="156">
        <v>0</v>
      </c>
      <c r="AA11" s="156">
        <v>0</v>
      </c>
      <c r="AB11" s="156">
        <v>0</v>
      </c>
      <c r="AD11" s="155">
        <v>8</v>
      </c>
      <c r="AE11" s="156">
        <v>10</v>
      </c>
      <c r="AF11" s="156">
        <v>0</v>
      </c>
      <c r="AG11" s="156">
        <v>10</v>
      </c>
      <c r="AH11" s="156">
        <v>4</v>
      </c>
      <c r="AI11" s="156">
        <v>24</v>
      </c>
      <c r="AK11" s="155">
        <v>8</v>
      </c>
      <c r="AL11" s="156">
        <v>10</v>
      </c>
      <c r="AM11" s="156">
        <v>2</v>
      </c>
      <c r="AN11" s="156">
        <v>2</v>
      </c>
      <c r="AO11" s="156">
        <v>4</v>
      </c>
      <c r="AP11" s="156">
        <v>18</v>
      </c>
      <c r="AR11" s="155">
        <v>8</v>
      </c>
      <c r="AS11" s="155">
        <v>9</v>
      </c>
      <c r="AT11" s="156">
        <v>6</v>
      </c>
      <c r="AU11" s="156">
        <v>2</v>
      </c>
      <c r="AV11" s="156">
        <v>0</v>
      </c>
      <c r="AW11" s="156">
        <v>17</v>
      </c>
      <c r="AY11" s="155">
        <v>8</v>
      </c>
      <c r="AZ11" s="155">
        <v>6</v>
      </c>
      <c r="BA11" s="155">
        <v>10</v>
      </c>
      <c r="BB11" s="155">
        <v>9</v>
      </c>
      <c r="BC11" s="155">
        <v>10</v>
      </c>
      <c r="BD11" s="155">
        <f t="shared" ref="BD11:BD32" si="2">SUM(AZ11:BC11)</f>
        <v>35</v>
      </c>
      <c r="BF11" s="155">
        <v>8</v>
      </c>
      <c r="BG11" s="155">
        <v>8</v>
      </c>
      <c r="BH11" s="155">
        <v>9</v>
      </c>
      <c r="BI11" s="155">
        <v>0</v>
      </c>
      <c r="BJ11" s="155">
        <v>2</v>
      </c>
      <c r="BK11" s="155">
        <f t="shared" si="0"/>
        <v>19</v>
      </c>
    </row>
    <row r="12" spans="1:63">
      <c r="B12" s="155">
        <v>9</v>
      </c>
      <c r="C12" s="156">
        <v>5</v>
      </c>
      <c r="D12" s="156">
        <v>0</v>
      </c>
      <c r="E12" s="156">
        <v>7</v>
      </c>
      <c r="F12" s="156">
        <v>4</v>
      </c>
      <c r="G12" s="156">
        <v>16</v>
      </c>
      <c r="I12" s="155">
        <v>9</v>
      </c>
      <c r="J12" s="156">
        <v>3</v>
      </c>
      <c r="K12" s="156">
        <v>8</v>
      </c>
      <c r="L12" s="156">
        <v>2</v>
      </c>
      <c r="M12" s="156">
        <v>2</v>
      </c>
      <c r="N12" s="156">
        <v>15</v>
      </c>
      <c r="P12" s="155">
        <v>9</v>
      </c>
      <c r="Q12" s="155">
        <v>10</v>
      </c>
      <c r="R12" s="155">
        <v>6.5</v>
      </c>
      <c r="S12" s="155">
        <v>0</v>
      </c>
      <c r="T12" s="155">
        <v>8</v>
      </c>
      <c r="U12" s="156">
        <f t="shared" si="1"/>
        <v>24.5</v>
      </c>
      <c r="W12" s="155">
        <v>9</v>
      </c>
      <c r="X12" s="156">
        <v>8</v>
      </c>
      <c r="Y12" s="156">
        <v>10</v>
      </c>
      <c r="Z12" s="156">
        <v>9</v>
      </c>
      <c r="AA12" s="156">
        <v>10</v>
      </c>
      <c r="AB12" s="156">
        <v>37</v>
      </c>
      <c r="AD12" s="155">
        <v>9</v>
      </c>
      <c r="AE12" s="156">
        <v>7</v>
      </c>
      <c r="AF12" s="156">
        <v>0</v>
      </c>
      <c r="AG12" s="156">
        <v>8</v>
      </c>
      <c r="AH12" s="156">
        <v>3</v>
      </c>
      <c r="AI12" s="156">
        <v>18</v>
      </c>
      <c r="AK12" s="155">
        <v>9</v>
      </c>
      <c r="AL12" s="156">
        <v>10</v>
      </c>
      <c r="AM12" s="156">
        <v>1</v>
      </c>
      <c r="AN12" s="156">
        <v>3</v>
      </c>
      <c r="AO12" s="156">
        <v>3</v>
      </c>
      <c r="AP12" s="156">
        <v>17</v>
      </c>
      <c r="AR12" s="155">
        <v>9</v>
      </c>
      <c r="AS12" s="155">
        <v>7</v>
      </c>
      <c r="AT12" s="156">
        <v>3</v>
      </c>
      <c r="AU12" s="156">
        <v>0</v>
      </c>
      <c r="AV12" s="156">
        <v>1</v>
      </c>
      <c r="AW12" s="156">
        <v>11</v>
      </c>
      <c r="AY12" s="155">
        <v>9</v>
      </c>
      <c r="AZ12" s="155">
        <v>8</v>
      </c>
      <c r="BA12" s="155">
        <v>10</v>
      </c>
      <c r="BB12" s="155">
        <v>4</v>
      </c>
      <c r="BC12" s="155">
        <v>10</v>
      </c>
      <c r="BD12" s="155">
        <f t="shared" si="2"/>
        <v>32</v>
      </c>
      <c r="BF12" s="155">
        <v>9</v>
      </c>
      <c r="BG12" s="155">
        <v>8</v>
      </c>
      <c r="BH12" s="155">
        <v>8</v>
      </c>
      <c r="BI12" s="155">
        <v>0</v>
      </c>
      <c r="BJ12" s="155">
        <v>2</v>
      </c>
      <c r="BK12" s="155">
        <f t="shared" si="0"/>
        <v>18</v>
      </c>
    </row>
    <row r="13" spans="1:63">
      <c r="B13" s="155">
        <v>10</v>
      </c>
      <c r="C13" s="156">
        <v>3</v>
      </c>
      <c r="D13" s="156">
        <v>0</v>
      </c>
      <c r="E13" s="156">
        <v>4</v>
      </c>
      <c r="F13" s="156">
        <v>3</v>
      </c>
      <c r="G13" s="156">
        <v>10</v>
      </c>
      <c r="I13" s="155">
        <v>10</v>
      </c>
      <c r="J13" s="156">
        <v>3</v>
      </c>
      <c r="K13" s="156">
        <v>8</v>
      </c>
      <c r="L13" s="156">
        <v>0</v>
      </c>
      <c r="M13" s="156">
        <v>4</v>
      </c>
      <c r="N13" s="156">
        <v>15</v>
      </c>
      <c r="P13" s="155">
        <v>10</v>
      </c>
      <c r="Q13" s="155">
        <v>9</v>
      </c>
      <c r="R13" s="155">
        <v>8</v>
      </c>
      <c r="S13" s="155">
        <v>1</v>
      </c>
      <c r="T13" s="155">
        <v>6</v>
      </c>
      <c r="U13" s="156">
        <f t="shared" si="1"/>
        <v>24</v>
      </c>
      <c r="W13" s="155">
        <v>10</v>
      </c>
      <c r="X13" s="156">
        <v>7</v>
      </c>
      <c r="Y13" s="156">
        <v>7</v>
      </c>
      <c r="Z13" s="156">
        <v>10</v>
      </c>
      <c r="AA13" s="156">
        <v>10</v>
      </c>
      <c r="AB13" s="156">
        <v>34</v>
      </c>
      <c r="AD13" s="155">
        <v>10</v>
      </c>
      <c r="AE13" s="156">
        <v>4</v>
      </c>
      <c r="AF13" s="156">
        <v>0</v>
      </c>
      <c r="AG13" s="156">
        <v>10</v>
      </c>
      <c r="AH13" s="156">
        <v>0</v>
      </c>
      <c r="AI13" s="156">
        <v>14</v>
      </c>
      <c r="AK13" s="155">
        <v>10</v>
      </c>
      <c r="AL13" s="156">
        <v>6</v>
      </c>
      <c r="AM13" s="156">
        <v>0</v>
      </c>
      <c r="AN13" s="156">
        <v>4</v>
      </c>
      <c r="AO13" s="156">
        <v>7</v>
      </c>
      <c r="AP13" s="156">
        <v>17</v>
      </c>
      <c r="AR13" s="155">
        <v>10</v>
      </c>
      <c r="AS13" s="155">
        <v>1</v>
      </c>
      <c r="AT13" s="156">
        <v>2</v>
      </c>
      <c r="AU13" s="156">
        <v>0</v>
      </c>
      <c r="AV13" s="156">
        <v>1</v>
      </c>
      <c r="AW13" s="156">
        <v>4</v>
      </c>
      <c r="AY13" s="155">
        <v>10</v>
      </c>
      <c r="AZ13" s="155">
        <v>9</v>
      </c>
      <c r="BA13" s="155">
        <v>8</v>
      </c>
      <c r="BB13" s="155">
        <v>5</v>
      </c>
      <c r="BC13" s="155">
        <v>10</v>
      </c>
      <c r="BD13" s="155">
        <f t="shared" si="2"/>
        <v>32</v>
      </c>
      <c r="BF13" s="155">
        <v>10</v>
      </c>
      <c r="BG13" s="155">
        <v>2</v>
      </c>
      <c r="BH13" s="155">
        <v>7</v>
      </c>
      <c r="BI13" s="155">
        <v>5</v>
      </c>
      <c r="BJ13" s="155">
        <v>2</v>
      </c>
      <c r="BK13" s="155">
        <f t="shared" si="0"/>
        <v>16</v>
      </c>
    </row>
    <row r="14" spans="1:63">
      <c r="B14" s="155">
        <v>11</v>
      </c>
      <c r="C14" s="156">
        <v>10</v>
      </c>
      <c r="D14" s="156">
        <v>10</v>
      </c>
      <c r="E14" s="156">
        <v>10</v>
      </c>
      <c r="F14" s="156">
        <v>10</v>
      </c>
      <c r="G14" s="156">
        <v>40</v>
      </c>
      <c r="I14" s="155">
        <v>11</v>
      </c>
      <c r="J14" s="156">
        <v>3</v>
      </c>
      <c r="K14" s="156">
        <v>5</v>
      </c>
      <c r="L14" s="156">
        <v>1</v>
      </c>
      <c r="M14" s="156">
        <v>0</v>
      </c>
      <c r="N14" s="156">
        <v>9</v>
      </c>
      <c r="P14" s="155">
        <v>11</v>
      </c>
      <c r="Q14" s="155">
        <v>10</v>
      </c>
      <c r="R14" s="155">
        <v>7.5</v>
      </c>
      <c r="S14" s="155">
        <v>0</v>
      </c>
      <c r="T14" s="155">
        <v>4</v>
      </c>
      <c r="U14" s="156">
        <f t="shared" si="1"/>
        <v>21.5</v>
      </c>
      <c r="W14" s="155">
        <v>11</v>
      </c>
      <c r="X14" s="156">
        <v>5</v>
      </c>
      <c r="Y14" s="156">
        <v>9</v>
      </c>
      <c r="Z14" s="156">
        <v>1</v>
      </c>
      <c r="AA14" s="156">
        <v>10</v>
      </c>
      <c r="AB14" s="156">
        <v>25</v>
      </c>
      <c r="AD14" s="155">
        <v>11</v>
      </c>
      <c r="AE14" s="156">
        <v>0</v>
      </c>
      <c r="AF14" s="156">
        <v>1</v>
      </c>
      <c r="AG14" s="156">
        <v>6</v>
      </c>
      <c r="AH14" s="156">
        <v>7</v>
      </c>
      <c r="AI14" s="156">
        <v>14</v>
      </c>
      <c r="AK14" s="155">
        <v>11</v>
      </c>
      <c r="AL14" s="156">
        <v>9</v>
      </c>
      <c r="AM14" s="156">
        <v>0</v>
      </c>
      <c r="AN14" s="156">
        <v>6</v>
      </c>
      <c r="AO14" s="156">
        <v>1</v>
      </c>
      <c r="AP14" s="156">
        <v>16</v>
      </c>
      <c r="AR14" s="155">
        <v>11</v>
      </c>
      <c r="AS14" s="155">
        <v>10</v>
      </c>
      <c r="AT14" s="155">
        <v>8</v>
      </c>
      <c r="AU14" s="155">
        <v>9</v>
      </c>
      <c r="AV14" s="155">
        <v>8</v>
      </c>
      <c r="AW14" s="155">
        <f>SUM(AS14:AV14)</f>
        <v>35</v>
      </c>
      <c r="AY14" s="155">
        <v>11</v>
      </c>
      <c r="AZ14" s="155">
        <v>5</v>
      </c>
      <c r="BA14" s="155">
        <v>10</v>
      </c>
      <c r="BB14" s="155">
        <v>5</v>
      </c>
      <c r="BC14" s="155">
        <v>10</v>
      </c>
      <c r="BD14" s="155">
        <f t="shared" si="2"/>
        <v>30</v>
      </c>
      <c r="BF14" s="155">
        <v>11</v>
      </c>
      <c r="BG14" s="155">
        <v>2</v>
      </c>
      <c r="BH14" s="155">
        <v>5</v>
      </c>
      <c r="BI14" s="155">
        <v>9</v>
      </c>
      <c r="BJ14" s="155">
        <v>0</v>
      </c>
      <c r="BK14" s="155">
        <f t="shared" si="0"/>
        <v>16</v>
      </c>
    </row>
    <row r="15" spans="1:63">
      <c r="B15" s="155">
        <v>12</v>
      </c>
      <c r="C15" s="156">
        <v>10</v>
      </c>
      <c r="D15" s="156">
        <v>10</v>
      </c>
      <c r="E15" s="156">
        <v>10</v>
      </c>
      <c r="F15" s="156">
        <v>10</v>
      </c>
      <c r="G15" s="156">
        <v>40</v>
      </c>
      <c r="I15" s="155">
        <v>12</v>
      </c>
      <c r="J15" s="156">
        <v>6</v>
      </c>
      <c r="K15" s="156">
        <v>0</v>
      </c>
      <c r="L15" s="156">
        <v>1</v>
      </c>
      <c r="M15" s="156">
        <v>0</v>
      </c>
      <c r="N15" s="156">
        <v>7</v>
      </c>
      <c r="P15" s="155">
        <v>12</v>
      </c>
      <c r="Q15" s="155">
        <v>3</v>
      </c>
      <c r="R15" s="155">
        <v>8.5</v>
      </c>
      <c r="S15" s="155">
        <v>2</v>
      </c>
      <c r="T15" s="155">
        <v>6</v>
      </c>
      <c r="U15" s="156">
        <f t="shared" si="1"/>
        <v>19.5</v>
      </c>
      <c r="W15" s="155">
        <v>12</v>
      </c>
      <c r="X15" s="156">
        <v>3</v>
      </c>
      <c r="Y15" s="156">
        <v>9</v>
      </c>
      <c r="Z15" s="156">
        <v>1</v>
      </c>
      <c r="AA15" s="156">
        <v>5</v>
      </c>
      <c r="AB15" s="156">
        <v>18</v>
      </c>
      <c r="AD15" s="155">
        <v>12</v>
      </c>
      <c r="AE15" s="156">
        <v>4</v>
      </c>
      <c r="AF15" s="156">
        <v>1</v>
      </c>
      <c r="AG15" s="156">
        <v>0</v>
      </c>
      <c r="AH15" s="156">
        <v>5</v>
      </c>
      <c r="AI15" s="156">
        <v>10</v>
      </c>
      <c r="AK15" s="155">
        <v>12</v>
      </c>
      <c r="AL15" s="156">
        <v>10</v>
      </c>
      <c r="AM15" s="156">
        <v>0</v>
      </c>
      <c r="AN15" s="156">
        <v>3</v>
      </c>
      <c r="AO15" s="156">
        <v>1</v>
      </c>
      <c r="AP15" s="156">
        <v>14</v>
      </c>
      <c r="AR15" s="155">
        <v>12</v>
      </c>
      <c r="AS15" s="155">
        <v>10</v>
      </c>
      <c r="AT15" s="155">
        <v>7</v>
      </c>
      <c r="AU15" s="155">
        <v>9</v>
      </c>
      <c r="AV15" s="155">
        <v>9</v>
      </c>
      <c r="AW15" s="155">
        <f t="shared" ref="AW15:AW34" si="3">SUM(AS15:AV15)</f>
        <v>35</v>
      </c>
      <c r="AY15" s="155">
        <v>12</v>
      </c>
      <c r="AZ15" s="155">
        <v>3</v>
      </c>
      <c r="BA15" s="155">
        <v>10</v>
      </c>
      <c r="BB15" s="155">
        <v>7</v>
      </c>
      <c r="BC15" s="155">
        <v>8</v>
      </c>
      <c r="BD15" s="155">
        <f t="shared" si="2"/>
        <v>28</v>
      </c>
      <c r="BF15" s="155">
        <v>12</v>
      </c>
      <c r="BG15" s="155">
        <v>5</v>
      </c>
      <c r="BH15" s="155">
        <v>5</v>
      </c>
      <c r="BI15" s="155">
        <v>3</v>
      </c>
      <c r="BJ15" s="155">
        <v>2</v>
      </c>
      <c r="BK15" s="155">
        <f t="shared" si="0"/>
        <v>15</v>
      </c>
    </row>
    <row r="16" spans="1:63">
      <c r="B16" s="155">
        <v>13</v>
      </c>
      <c r="C16" s="156">
        <v>10</v>
      </c>
      <c r="D16" s="156">
        <v>10</v>
      </c>
      <c r="E16" s="156">
        <v>10</v>
      </c>
      <c r="F16" s="156">
        <v>9</v>
      </c>
      <c r="G16" s="156">
        <v>39</v>
      </c>
      <c r="I16" s="155">
        <v>13</v>
      </c>
      <c r="J16" s="156">
        <v>3</v>
      </c>
      <c r="K16" s="156">
        <v>2</v>
      </c>
      <c r="L16" s="156">
        <v>0</v>
      </c>
      <c r="M16" s="156">
        <v>0</v>
      </c>
      <c r="N16" s="156">
        <v>5</v>
      </c>
      <c r="P16" s="155">
        <v>13</v>
      </c>
      <c r="Q16" s="155">
        <v>10</v>
      </c>
      <c r="R16" s="155">
        <v>5.5</v>
      </c>
      <c r="S16" s="155">
        <v>0</v>
      </c>
      <c r="T16" s="155">
        <v>4</v>
      </c>
      <c r="U16" s="156">
        <f t="shared" si="1"/>
        <v>19.5</v>
      </c>
      <c r="W16" s="155">
        <v>13</v>
      </c>
      <c r="X16" s="156">
        <v>4</v>
      </c>
      <c r="Y16" s="156">
        <v>5</v>
      </c>
      <c r="Z16" s="156">
        <v>0</v>
      </c>
      <c r="AA16" s="156">
        <v>7</v>
      </c>
      <c r="AB16" s="156">
        <v>16</v>
      </c>
      <c r="AD16" s="155">
        <v>13</v>
      </c>
      <c r="AE16" s="156">
        <v>0</v>
      </c>
      <c r="AF16" s="156">
        <v>1</v>
      </c>
      <c r="AG16" s="156">
        <v>0</v>
      </c>
      <c r="AH16" s="156">
        <v>5</v>
      </c>
      <c r="AI16" s="156">
        <v>6</v>
      </c>
      <c r="AK16" s="155">
        <v>13</v>
      </c>
      <c r="AL16" s="156">
        <v>8</v>
      </c>
      <c r="AM16" s="156">
        <v>0</v>
      </c>
      <c r="AN16" s="156">
        <v>3</v>
      </c>
      <c r="AO16" s="156">
        <v>2</v>
      </c>
      <c r="AP16" s="156">
        <v>13</v>
      </c>
      <c r="AR16" s="155">
        <v>13</v>
      </c>
      <c r="AS16" s="155">
        <v>10</v>
      </c>
      <c r="AT16" s="155">
        <v>8</v>
      </c>
      <c r="AU16" s="155">
        <v>9</v>
      </c>
      <c r="AV16" s="155">
        <v>6</v>
      </c>
      <c r="AW16" s="155">
        <f t="shared" si="3"/>
        <v>33</v>
      </c>
      <c r="AY16" s="155">
        <v>13</v>
      </c>
      <c r="AZ16" s="155">
        <v>5</v>
      </c>
      <c r="BA16" s="155">
        <v>10</v>
      </c>
      <c r="BB16" s="155">
        <v>3</v>
      </c>
      <c r="BC16" s="155">
        <v>10</v>
      </c>
      <c r="BD16" s="155">
        <f t="shared" si="2"/>
        <v>28</v>
      </c>
      <c r="BF16" s="155">
        <v>13</v>
      </c>
      <c r="BG16" s="155">
        <v>6</v>
      </c>
      <c r="BH16" s="155">
        <v>2</v>
      </c>
      <c r="BI16" s="155">
        <v>6</v>
      </c>
      <c r="BJ16" s="155">
        <v>0</v>
      </c>
      <c r="BK16" s="155">
        <f t="shared" si="0"/>
        <v>14</v>
      </c>
    </row>
    <row r="17" spans="2:63">
      <c r="B17" s="155">
        <v>14</v>
      </c>
      <c r="C17" s="156">
        <v>10</v>
      </c>
      <c r="D17" s="156">
        <v>8</v>
      </c>
      <c r="E17" s="156">
        <v>10</v>
      </c>
      <c r="F17" s="156">
        <v>8</v>
      </c>
      <c r="G17" s="155">
        <f>SUM(C17:F17)</f>
        <v>36</v>
      </c>
      <c r="I17" s="155">
        <v>14</v>
      </c>
      <c r="J17" s="155">
        <v>10</v>
      </c>
      <c r="K17" s="155">
        <v>10</v>
      </c>
      <c r="L17" s="155">
        <v>10</v>
      </c>
      <c r="M17" s="155">
        <v>7</v>
      </c>
      <c r="N17" s="155">
        <f>SUM(J17:M17)</f>
        <v>37</v>
      </c>
      <c r="P17" s="155">
        <v>14</v>
      </c>
      <c r="Q17" s="155">
        <v>3</v>
      </c>
      <c r="R17" s="155">
        <v>8</v>
      </c>
      <c r="S17" s="155">
        <v>1</v>
      </c>
      <c r="T17" s="155">
        <v>7</v>
      </c>
      <c r="U17" s="156">
        <f t="shared" si="1"/>
        <v>19</v>
      </c>
      <c r="W17" s="155">
        <v>14</v>
      </c>
      <c r="X17" s="156">
        <v>3</v>
      </c>
      <c r="Y17" s="156">
        <v>1</v>
      </c>
      <c r="Z17" s="156">
        <v>1</v>
      </c>
      <c r="AA17" s="156">
        <v>6</v>
      </c>
      <c r="AB17" s="156">
        <v>11</v>
      </c>
      <c r="AD17" s="155">
        <v>14</v>
      </c>
      <c r="AE17" s="156">
        <v>4</v>
      </c>
      <c r="AF17" s="156">
        <v>2</v>
      </c>
      <c r="AG17" s="156">
        <v>0</v>
      </c>
      <c r="AH17" s="156">
        <v>0</v>
      </c>
      <c r="AI17" s="156">
        <v>6</v>
      </c>
      <c r="AK17" s="155">
        <v>14</v>
      </c>
      <c r="AL17" s="156">
        <v>10</v>
      </c>
      <c r="AM17" s="156">
        <v>0</v>
      </c>
      <c r="AN17" s="156">
        <v>2</v>
      </c>
      <c r="AO17" s="156">
        <v>1</v>
      </c>
      <c r="AP17" s="156">
        <v>13</v>
      </c>
      <c r="AR17" s="155">
        <v>14</v>
      </c>
      <c r="AS17" s="155">
        <v>10</v>
      </c>
      <c r="AT17" s="155">
        <v>8</v>
      </c>
      <c r="AU17" s="155">
        <v>6</v>
      </c>
      <c r="AV17" s="155">
        <v>9</v>
      </c>
      <c r="AW17" s="155">
        <f t="shared" si="3"/>
        <v>33</v>
      </c>
      <c r="AY17" s="155">
        <v>14</v>
      </c>
      <c r="AZ17" s="155">
        <v>6</v>
      </c>
      <c r="BA17" s="155">
        <v>10</v>
      </c>
      <c r="BB17" s="155">
        <v>2</v>
      </c>
      <c r="BC17" s="155">
        <v>10</v>
      </c>
      <c r="BD17" s="155">
        <f t="shared" si="2"/>
        <v>28</v>
      </c>
      <c r="BF17" s="155">
        <v>14</v>
      </c>
      <c r="BG17" s="155">
        <v>3</v>
      </c>
      <c r="BH17" s="155">
        <v>4</v>
      </c>
      <c r="BI17" s="155">
        <v>8</v>
      </c>
      <c r="BJ17" s="155">
        <v>2</v>
      </c>
      <c r="BK17" s="155">
        <f t="shared" si="0"/>
        <v>17</v>
      </c>
    </row>
    <row r="18" spans="2:63">
      <c r="B18" s="155">
        <v>15</v>
      </c>
      <c r="C18" s="156">
        <v>10</v>
      </c>
      <c r="D18" s="156">
        <v>6</v>
      </c>
      <c r="E18" s="156">
        <v>10</v>
      </c>
      <c r="F18" s="156">
        <v>9</v>
      </c>
      <c r="G18" s="155">
        <f t="shared" ref="G18:G40" si="4">SUM(C18:F18)</f>
        <v>35</v>
      </c>
      <c r="I18" s="155">
        <v>15</v>
      </c>
      <c r="J18" s="155">
        <v>9</v>
      </c>
      <c r="K18" s="155">
        <v>10</v>
      </c>
      <c r="L18" s="155">
        <v>10</v>
      </c>
      <c r="M18" s="155">
        <v>3</v>
      </c>
      <c r="N18" s="155">
        <f t="shared" ref="N18:N32" si="5">SUM(J18:M18)</f>
        <v>32</v>
      </c>
      <c r="P18" s="155">
        <v>15</v>
      </c>
      <c r="Q18" s="155">
        <v>10</v>
      </c>
      <c r="R18" s="155">
        <v>5</v>
      </c>
      <c r="S18" s="155">
        <v>0</v>
      </c>
      <c r="T18" s="155">
        <v>4</v>
      </c>
      <c r="U18" s="156">
        <f t="shared" si="1"/>
        <v>19</v>
      </c>
      <c r="W18" s="155">
        <v>15</v>
      </c>
      <c r="X18" s="156">
        <v>5</v>
      </c>
      <c r="Y18" s="156">
        <v>0</v>
      </c>
      <c r="Z18" s="156">
        <v>3</v>
      </c>
      <c r="AA18" s="156">
        <v>2</v>
      </c>
      <c r="AB18" s="156">
        <v>10</v>
      </c>
      <c r="AD18" s="155">
        <v>15</v>
      </c>
      <c r="AE18" s="156">
        <v>3</v>
      </c>
      <c r="AF18" s="156">
        <v>1</v>
      </c>
      <c r="AG18" s="156">
        <v>0</v>
      </c>
      <c r="AH18" s="156">
        <v>0</v>
      </c>
      <c r="AI18" s="156">
        <v>4</v>
      </c>
      <c r="AK18" s="155">
        <v>15</v>
      </c>
      <c r="AL18" s="156">
        <v>9</v>
      </c>
      <c r="AM18" s="156">
        <v>0</v>
      </c>
      <c r="AN18" s="156">
        <v>1</v>
      </c>
      <c r="AO18" s="156">
        <v>3</v>
      </c>
      <c r="AP18" s="156">
        <v>13</v>
      </c>
      <c r="AR18" s="155">
        <v>15</v>
      </c>
      <c r="AS18" s="155">
        <v>10</v>
      </c>
      <c r="AT18" s="155">
        <v>7</v>
      </c>
      <c r="AU18" s="155">
        <v>9</v>
      </c>
      <c r="AV18" s="155">
        <v>5</v>
      </c>
      <c r="AW18" s="155">
        <f t="shared" si="3"/>
        <v>31</v>
      </c>
      <c r="AY18" s="155">
        <v>15</v>
      </c>
      <c r="AZ18" s="155">
        <v>6</v>
      </c>
      <c r="BA18" s="155">
        <v>10</v>
      </c>
      <c r="BB18" s="155">
        <v>1</v>
      </c>
      <c r="BC18" s="155">
        <v>10</v>
      </c>
      <c r="BD18" s="155">
        <f t="shared" si="2"/>
        <v>27</v>
      </c>
      <c r="BF18" s="155">
        <v>15</v>
      </c>
      <c r="BG18" s="155">
        <v>8</v>
      </c>
      <c r="BH18" s="155">
        <v>4</v>
      </c>
      <c r="BI18" s="155">
        <v>3</v>
      </c>
      <c r="BJ18" s="155">
        <v>2</v>
      </c>
      <c r="BK18" s="155">
        <f t="shared" si="0"/>
        <v>17</v>
      </c>
    </row>
    <row r="19" spans="2:63">
      <c r="B19" s="155">
        <v>16</v>
      </c>
      <c r="C19" s="156">
        <v>10</v>
      </c>
      <c r="D19" s="156">
        <v>10</v>
      </c>
      <c r="E19" s="156">
        <v>5</v>
      </c>
      <c r="F19" s="156">
        <v>9</v>
      </c>
      <c r="G19" s="155">
        <f t="shared" si="4"/>
        <v>34</v>
      </c>
      <c r="I19" s="155">
        <v>16</v>
      </c>
      <c r="J19" s="155">
        <v>10</v>
      </c>
      <c r="K19" s="155">
        <v>10</v>
      </c>
      <c r="L19" s="155">
        <v>10</v>
      </c>
      <c r="M19" s="155">
        <v>1.5</v>
      </c>
      <c r="N19" s="155">
        <f t="shared" si="5"/>
        <v>31.5</v>
      </c>
      <c r="P19" s="155">
        <v>16</v>
      </c>
      <c r="Q19" s="155">
        <v>9</v>
      </c>
      <c r="R19" s="155">
        <v>5.5</v>
      </c>
      <c r="S19" s="155">
        <v>0</v>
      </c>
      <c r="T19" s="155">
        <v>4</v>
      </c>
      <c r="U19" s="156">
        <f t="shared" si="1"/>
        <v>18.5</v>
      </c>
      <c r="W19" s="155">
        <v>16</v>
      </c>
      <c r="X19" s="156">
        <v>3</v>
      </c>
      <c r="Y19" s="156">
        <v>3</v>
      </c>
      <c r="Z19" s="156">
        <v>0</v>
      </c>
      <c r="AA19" s="156">
        <v>2</v>
      </c>
      <c r="AB19" s="156">
        <v>8</v>
      </c>
      <c r="AD19" s="155">
        <v>16</v>
      </c>
      <c r="AE19" s="156">
        <v>4</v>
      </c>
      <c r="AF19" s="156">
        <v>0</v>
      </c>
      <c r="AG19" s="156">
        <v>0</v>
      </c>
      <c r="AH19" s="156">
        <v>0</v>
      </c>
      <c r="AI19" s="156">
        <v>4</v>
      </c>
      <c r="AK19" s="155">
        <v>16</v>
      </c>
      <c r="AL19" s="156">
        <v>8</v>
      </c>
      <c r="AM19" s="156">
        <v>0</v>
      </c>
      <c r="AN19" s="156">
        <v>2</v>
      </c>
      <c r="AO19" s="156">
        <v>3</v>
      </c>
      <c r="AP19" s="156">
        <v>13</v>
      </c>
      <c r="AR19" s="155">
        <v>16</v>
      </c>
      <c r="AS19" s="155">
        <v>10</v>
      </c>
      <c r="AT19" s="155">
        <v>10</v>
      </c>
      <c r="AU19" s="155">
        <v>9</v>
      </c>
      <c r="AV19" s="155">
        <v>1</v>
      </c>
      <c r="AW19" s="155">
        <f t="shared" si="3"/>
        <v>30</v>
      </c>
      <c r="AY19" s="155">
        <v>16</v>
      </c>
      <c r="AZ19" s="155">
        <v>10</v>
      </c>
      <c r="BA19" s="155">
        <v>10</v>
      </c>
      <c r="BB19" s="155">
        <v>0</v>
      </c>
      <c r="BC19" s="155">
        <v>7</v>
      </c>
      <c r="BD19" s="155">
        <f t="shared" si="2"/>
        <v>27</v>
      </c>
      <c r="BF19" s="155">
        <v>16</v>
      </c>
      <c r="BG19" s="155">
        <v>7</v>
      </c>
      <c r="BH19" s="155">
        <v>3</v>
      </c>
      <c r="BI19" s="155">
        <v>0</v>
      </c>
      <c r="BJ19" s="155">
        <v>2</v>
      </c>
      <c r="BK19" s="155">
        <f t="shared" si="0"/>
        <v>12</v>
      </c>
    </row>
    <row r="20" spans="2:63">
      <c r="B20" s="155">
        <v>17</v>
      </c>
      <c r="C20" s="156">
        <v>8</v>
      </c>
      <c r="D20" s="156">
        <v>10</v>
      </c>
      <c r="E20" s="156">
        <v>8</v>
      </c>
      <c r="F20" s="156">
        <v>3</v>
      </c>
      <c r="G20" s="155">
        <f t="shared" si="4"/>
        <v>29</v>
      </c>
      <c r="I20" s="155">
        <v>17</v>
      </c>
      <c r="J20" s="155">
        <v>10</v>
      </c>
      <c r="K20" s="155">
        <v>10</v>
      </c>
      <c r="L20" s="155">
        <v>10</v>
      </c>
      <c r="M20" s="155">
        <v>1</v>
      </c>
      <c r="N20" s="155">
        <f t="shared" si="5"/>
        <v>31</v>
      </c>
      <c r="P20" s="155">
        <v>17</v>
      </c>
      <c r="Q20" s="155">
        <v>2</v>
      </c>
      <c r="R20" s="155">
        <v>7.5</v>
      </c>
      <c r="S20" s="155">
        <v>0</v>
      </c>
      <c r="T20" s="155">
        <v>7</v>
      </c>
      <c r="U20" s="156">
        <f t="shared" si="1"/>
        <v>16.5</v>
      </c>
      <c r="W20" s="155">
        <v>17</v>
      </c>
      <c r="X20" s="156">
        <v>4</v>
      </c>
      <c r="Y20" s="156">
        <v>1</v>
      </c>
      <c r="Z20" s="156">
        <v>0</v>
      </c>
      <c r="AA20" s="156">
        <v>1</v>
      </c>
      <c r="AB20" s="156">
        <v>6</v>
      </c>
      <c r="AD20" s="155">
        <v>17</v>
      </c>
      <c r="AE20" s="156">
        <v>4</v>
      </c>
      <c r="AF20" s="156">
        <v>0</v>
      </c>
      <c r="AG20" s="156">
        <v>0</v>
      </c>
      <c r="AH20" s="156">
        <v>0</v>
      </c>
      <c r="AI20" s="156">
        <v>4</v>
      </c>
      <c r="AK20" s="155">
        <v>17</v>
      </c>
      <c r="AL20" s="156">
        <v>7</v>
      </c>
      <c r="AM20" s="156">
        <v>0</v>
      </c>
      <c r="AN20" s="156">
        <v>3</v>
      </c>
      <c r="AO20" s="156">
        <v>1</v>
      </c>
      <c r="AP20" s="156">
        <v>11</v>
      </c>
      <c r="AR20" s="155">
        <v>17</v>
      </c>
      <c r="AS20" s="155">
        <v>10</v>
      </c>
      <c r="AT20" s="155">
        <v>4</v>
      </c>
      <c r="AU20" s="155">
        <v>9</v>
      </c>
      <c r="AV20" s="155">
        <v>6</v>
      </c>
      <c r="AW20" s="155">
        <f t="shared" si="3"/>
        <v>29</v>
      </c>
      <c r="AY20" s="155">
        <v>17</v>
      </c>
      <c r="AZ20" s="155">
        <v>6</v>
      </c>
      <c r="BA20" s="155">
        <v>10</v>
      </c>
      <c r="BB20" s="155">
        <v>2</v>
      </c>
      <c r="BC20" s="155">
        <v>9</v>
      </c>
      <c r="BD20" s="155">
        <f t="shared" si="2"/>
        <v>27</v>
      </c>
      <c r="BF20" s="155">
        <v>17</v>
      </c>
      <c r="BG20" s="155">
        <v>3</v>
      </c>
      <c r="BH20" s="155">
        <v>6</v>
      </c>
      <c r="BI20" s="155">
        <v>0</v>
      </c>
      <c r="BJ20" s="155">
        <v>2</v>
      </c>
      <c r="BK20" s="155">
        <f t="shared" si="0"/>
        <v>11</v>
      </c>
    </row>
    <row r="21" spans="2:63">
      <c r="B21" s="155">
        <v>18</v>
      </c>
      <c r="C21" s="156">
        <v>10</v>
      </c>
      <c r="D21" s="156">
        <v>8</v>
      </c>
      <c r="E21" s="156">
        <v>5</v>
      </c>
      <c r="F21" s="156">
        <v>4</v>
      </c>
      <c r="G21" s="155">
        <f t="shared" si="4"/>
        <v>27</v>
      </c>
      <c r="I21" s="155">
        <v>18</v>
      </c>
      <c r="J21" s="155">
        <v>10</v>
      </c>
      <c r="K21" s="155">
        <v>7</v>
      </c>
      <c r="L21" s="155">
        <v>9</v>
      </c>
      <c r="M21" s="155">
        <v>4</v>
      </c>
      <c r="N21" s="155">
        <f t="shared" si="5"/>
        <v>30</v>
      </c>
      <c r="P21" s="155">
        <v>18</v>
      </c>
      <c r="Q21" s="155">
        <v>2</v>
      </c>
      <c r="R21" s="155">
        <v>7</v>
      </c>
      <c r="S21" s="155">
        <v>1</v>
      </c>
      <c r="T21" s="155">
        <v>5</v>
      </c>
      <c r="U21" s="156">
        <f t="shared" si="1"/>
        <v>15</v>
      </c>
      <c r="W21" s="155">
        <v>18</v>
      </c>
      <c r="X21" s="155">
        <v>7</v>
      </c>
      <c r="Y21" s="155">
        <v>10</v>
      </c>
      <c r="Z21" s="155">
        <v>9</v>
      </c>
      <c r="AA21" s="155">
        <v>8</v>
      </c>
      <c r="AB21" s="156">
        <f>SUM(X21:AA21)</f>
        <v>34</v>
      </c>
      <c r="AD21" s="155">
        <v>18</v>
      </c>
      <c r="AE21" s="156">
        <v>0</v>
      </c>
      <c r="AF21" s="156">
        <v>1</v>
      </c>
      <c r="AG21" s="156">
        <v>0</v>
      </c>
      <c r="AH21" s="156">
        <v>0</v>
      </c>
      <c r="AI21" s="156">
        <v>1</v>
      </c>
      <c r="AK21" s="155">
        <v>18</v>
      </c>
      <c r="AL21" s="155">
        <v>10</v>
      </c>
      <c r="AM21" s="155">
        <v>9.5</v>
      </c>
      <c r="AN21" s="155">
        <v>10</v>
      </c>
      <c r="AO21" s="155">
        <v>10</v>
      </c>
      <c r="AP21" s="155">
        <f>SUM(AL21:AO21)</f>
        <v>39.5</v>
      </c>
      <c r="AR21" s="155">
        <v>18</v>
      </c>
      <c r="AS21" s="155">
        <v>10</v>
      </c>
      <c r="AT21" s="155">
        <v>4</v>
      </c>
      <c r="AU21" s="155">
        <v>9</v>
      </c>
      <c r="AV21" s="155">
        <v>6</v>
      </c>
      <c r="AW21" s="155">
        <f t="shared" si="3"/>
        <v>29</v>
      </c>
      <c r="AY21" s="155">
        <v>18</v>
      </c>
      <c r="AZ21" s="155">
        <v>8</v>
      </c>
      <c r="BA21" s="155">
        <v>10</v>
      </c>
      <c r="BB21" s="155">
        <v>3</v>
      </c>
      <c r="BC21" s="155">
        <v>6</v>
      </c>
      <c r="BD21" s="155">
        <f t="shared" si="2"/>
        <v>27</v>
      </c>
      <c r="BF21" s="155">
        <v>18</v>
      </c>
      <c r="BG21" s="155">
        <v>0</v>
      </c>
      <c r="BH21" s="155">
        <v>6</v>
      </c>
      <c r="BI21" s="155">
        <v>0</v>
      </c>
      <c r="BJ21" s="155">
        <v>2</v>
      </c>
      <c r="BK21" s="155">
        <f t="shared" si="0"/>
        <v>8</v>
      </c>
    </row>
    <row r="22" spans="2:63">
      <c r="B22" s="155">
        <v>19</v>
      </c>
      <c r="C22" s="156">
        <v>5</v>
      </c>
      <c r="D22" s="156">
        <v>2</v>
      </c>
      <c r="E22" s="156">
        <v>10</v>
      </c>
      <c r="F22" s="156">
        <v>6</v>
      </c>
      <c r="G22" s="155">
        <f t="shared" si="4"/>
        <v>23</v>
      </c>
      <c r="I22" s="155">
        <v>19</v>
      </c>
      <c r="J22" s="155">
        <v>5</v>
      </c>
      <c r="K22" s="155">
        <v>10</v>
      </c>
      <c r="L22" s="155">
        <v>5</v>
      </c>
      <c r="M22" s="155">
        <v>8.5</v>
      </c>
      <c r="N22" s="155">
        <f t="shared" si="5"/>
        <v>28.5</v>
      </c>
      <c r="P22" s="155">
        <v>19</v>
      </c>
      <c r="Q22" s="155">
        <v>3</v>
      </c>
      <c r="R22" s="155">
        <v>6.5</v>
      </c>
      <c r="S22" s="155">
        <v>0</v>
      </c>
      <c r="T22" s="155">
        <v>5</v>
      </c>
      <c r="U22" s="156">
        <f t="shared" si="1"/>
        <v>14.5</v>
      </c>
      <c r="W22" s="155">
        <v>19</v>
      </c>
      <c r="X22" s="155">
        <v>7</v>
      </c>
      <c r="Y22" s="155">
        <v>10</v>
      </c>
      <c r="Z22" s="155">
        <v>9</v>
      </c>
      <c r="AA22" s="155">
        <v>7.5</v>
      </c>
      <c r="AB22" s="156">
        <f t="shared" ref="AB22:AB42" si="6">SUM(X22:AA22)</f>
        <v>33.5</v>
      </c>
      <c r="AD22" s="155">
        <v>19</v>
      </c>
      <c r="AE22" s="156">
        <v>1</v>
      </c>
      <c r="AF22" s="156">
        <v>0</v>
      </c>
      <c r="AG22" s="156">
        <v>0</v>
      </c>
      <c r="AH22" s="156">
        <v>0</v>
      </c>
      <c r="AI22" s="156">
        <v>1</v>
      </c>
      <c r="AK22" s="155">
        <v>19</v>
      </c>
      <c r="AL22" s="155">
        <v>10</v>
      </c>
      <c r="AM22" s="155">
        <v>10</v>
      </c>
      <c r="AN22" s="155">
        <v>10</v>
      </c>
      <c r="AO22" s="155">
        <v>9</v>
      </c>
      <c r="AP22" s="155">
        <f t="shared" ref="AP22:AP43" si="7">SUM(AL22:AO22)</f>
        <v>39</v>
      </c>
      <c r="AR22" s="155">
        <v>19</v>
      </c>
      <c r="AS22" s="155">
        <v>10</v>
      </c>
      <c r="AT22" s="155">
        <v>7</v>
      </c>
      <c r="AU22" s="155">
        <v>7</v>
      </c>
      <c r="AV22" s="155">
        <v>5</v>
      </c>
      <c r="AW22" s="155">
        <f t="shared" si="3"/>
        <v>29</v>
      </c>
      <c r="AY22" s="155">
        <v>19</v>
      </c>
      <c r="AZ22" s="155">
        <v>4</v>
      </c>
      <c r="BA22" s="155">
        <v>10</v>
      </c>
      <c r="BB22" s="155">
        <v>7</v>
      </c>
      <c r="BC22" s="155">
        <v>4</v>
      </c>
      <c r="BD22" s="155">
        <f t="shared" si="2"/>
        <v>25</v>
      </c>
      <c r="BF22" s="155">
        <v>19</v>
      </c>
      <c r="BG22" s="155">
        <v>0</v>
      </c>
      <c r="BH22" s="155">
        <v>3</v>
      </c>
      <c r="BI22" s="155">
        <v>0</v>
      </c>
      <c r="BJ22" s="155">
        <v>0</v>
      </c>
      <c r="BK22" s="155">
        <f t="shared" si="0"/>
        <v>3</v>
      </c>
    </row>
    <row r="23" spans="2:63">
      <c r="B23" s="155">
        <v>20</v>
      </c>
      <c r="C23" s="156">
        <v>6</v>
      </c>
      <c r="D23" s="156">
        <v>10</v>
      </c>
      <c r="E23" s="156">
        <v>5</v>
      </c>
      <c r="F23" s="156">
        <v>0</v>
      </c>
      <c r="G23" s="155">
        <f t="shared" si="4"/>
        <v>21</v>
      </c>
      <c r="I23" s="155">
        <v>20</v>
      </c>
      <c r="J23" s="155">
        <v>4</v>
      </c>
      <c r="K23" s="155">
        <v>10</v>
      </c>
      <c r="L23" s="155">
        <v>5</v>
      </c>
      <c r="M23" s="155">
        <v>9</v>
      </c>
      <c r="N23" s="155">
        <f t="shared" si="5"/>
        <v>28</v>
      </c>
      <c r="P23" s="155">
        <v>20</v>
      </c>
      <c r="Q23" s="155">
        <v>3</v>
      </c>
      <c r="R23" s="155">
        <v>6</v>
      </c>
      <c r="S23" s="155">
        <v>2</v>
      </c>
      <c r="T23" s="155">
        <v>4</v>
      </c>
      <c r="U23" s="156">
        <f t="shared" si="1"/>
        <v>15</v>
      </c>
      <c r="W23" s="155">
        <v>20</v>
      </c>
      <c r="X23" s="155">
        <v>10</v>
      </c>
      <c r="Y23" s="155">
        <v>4</v>
      </c>
      <c r="Z23" s="155">
        <v>2</v>
      </c>
      <c r="AA23" s="155">
        <v>10</v>
      </c>
      <c r="AB23" s="156">
        <f t="shared" si="6"/>
        <v>26</v>
      </c>
      <c r="AD23" s="155">
        <v>20</v>
      </c>
      <c r="AE23" s="156">
        <v>0</v>
      </c>
      <c r="AF23" s="156">
        <v>0</v>
      </c>
      <c r="AG23" s="156">
        <v>0</v>
      </c>
      <c r="AH23" s="156">
        <v>1</v>
      </c>
      <c r="AI23" s="156">
        <v>1</v>
      </c>
      <c r="AK23" s="155">
        <v>20</v>
      </c>
      <c r="AL23" s="155">
        <v>10</v>
      </c>
      <c r="AM23" s="155">
        <v>7</v>
      </c>
      <c r="AN23" s="155">
        <v>10</v>
      </c>
      <c r="AO23" s="155">
        <v>10</v>
      </c>
      <c r="AP23" s="155">
        <f t="shared" si="7"/>
        <v>37</v>
      </c>
      <c r="AR23" s="155">
        <v>20</v>
      </c>
      <c r="AS23" s="155">
        <v>10</v>
      </c>
      <c r="AT23" s="155">
        <v>10</v>
      </c>
      <c r="AU23" s="155">
        <v>6</v>
      </c>
      <c r="AV23" s="155">
        <v>2</v>
      </c>
      <c r="AW23" s="155">
        <f t="shared" si="3"/>
        <v>28</v>
      </c>
      <c r="AY23" s="155">
        <v>20</v>
      </c>
      <c r="AZ23" s="155">
        <v>5</v>
      </c>
      <c r="BA23" s="155">
        <v>8</v>
      </c>
      <c r="BB23" s="155">
        <v>2</v>
      </c>
      <c r="BC23" s="155">
        <v>8</v>
      </c>
      <c r="BD23" s="155">
        <f t="shared" si="2"/>
        <v>23</v>
      </c>
      <c r="BF23" s="155">
        <v>20</v>
      </c>
      <c r="BG23" s="155">
        <v>0</v>
      </c>
      <c r="BH23" s="155">
        <v>0</v>
      </c>
      <c r="BI23" s="155">
        <v>0</v>
      </c>
      <c r="BJ23" s="155">
        <v>2</v>
      </c>
      <c r="BK23" s="155">
        <f t="shared" si="0"/>
        <v>2</v>
      </c>
    </row>
    <row r="24" spans="2:63">
      <c r="B24" s="155">
        <v>21</v>
      </c>
      <c r="C24" s="156">
        <v>0</v>
      </c>
      <c r="D24" s="156">
        <v>9</v>
      </c>
      <c r="E24" s="156">
        <v>5</v>
      </c>
      <c r="F24" s="156">
        <v>5</v>
      </c>
      <c r="G24" s="155">
        <f t="shared" si="4"/>
        <v>19</v>
      </c>
      <c r="I24" s="155">
        <v>21</v>
      </c>
      <c r="J24" s="155">
        <v>4</v>
      </c>
      <c r="K24" s="155">
        <v>10</v>
      </c>
      <c r="L24" s="155">
        <v>10</v>
      </c>
      <c r="M24" s="155">
        <v>3.5</v>
      </c>
      <c r="N24" s="155">
        <f t="shared" si="5"/>
        <v>27.5</v>
      </c>
      <c r="P24" s="155">
        <v>21</v>
      </c>
      <c r="Q24" s="155">
        <v>3</v>
      </c>
      <c r="R24" s="155">
        <v>8</v>
      </c>
      <c r="S24" s="155">
        <v>0</v>
      </c>
      <c r="T24" s="155">
        <v>4</v>
      </c>
      <c r="U24" s="156">
        <f t="shared" si="1"/>
        <v>15</v>
      </c>
      <c r="W24" s="155">
        <v>21</v>
      </c>
      <c r="X24" s="155">
        <v>5</v>
      </c>
      <c r="Y24" s="155">
        <v>10</v>
      </c>
      <c r="Z24" s="155">
        <v>1</v>
      </c>
      <c r="AA24" s="155">
        <v>10</v>
      </c>
      <c r="AB24" s="156">
        <f t="shared" si="6"/>
        <v>26</v>
      </c>
      <c r="AD24" s="155">
        <v>21</v>
      </c>
      <c r="AE24" s="156">
        <v>0</v>
      </c>
      <c r="AF24" s="156">
        <v>0</v>
      </c>
      <c r="AG24" s="156">
        <v>1</v>
      </c>
      <c r="AH24" s="156">
        <v>0</v>
      </c>
      <c r="AI24" s="156">
        <v>1</v>
      </c>
      <c r="AK24" s="155">
        <v>21</v>
      </c>
      <c r="AL24" s="155">
        <v>10</v>
      </c>
      <c r="AM24" s="155">
        <v>5.5</v>
      </c>
      <c r="AN24" s="155">
        <v>10</v>
      </c>
      <c r="AO24" s="155">
        <v>9</v>
      </c>
      <c r="AP24" s="155">
        <f t="shared" si="7"/>
        <v>34.5</v>
      </c>
      <c r="AR24" s="155">
        <v>21</v>
      </c>
      <c r="AS24" s="155">
        <v>9</v>
      </c>
      <c r="AT24" s="155">
        <v>5</v>
      </c>
      <c r="AU24" s="155">
        <v>9</v>
      </c>
      <c r="AV24" s="155">
        <v>3</v>
      </c>
      <c r="AW24" s="155">
        <f t="shared" si="3"/>
        <v>26</v>
      </c>
      <c r="AY24" s="155">
        <v>21</v>
      </c>
      <c r="AZ24" s="155">
        <v>3</v>
      </c>
      <c r="BA24" s="155">
        <v>8</v>
      </c>
      <c r="BB24" s="155">
        <v>4</v>
      </c>
      <c r="BC24" s="155">
        <v>5</v>
      </c>
      <c r="BD24" s="155">
        <f t="shared" si="2"/>
        <v>20</v>
      </c>
      <c r="BF24" s="155">
        <v>21</v>
      </c>
      <c r="BG24" s="155">
        <v>0</v>
      </c>
      <c r="BH24" s="155">
        <v>1</v>
      </c>
      <c r="BI24" s="155">
        <v>0</v>
      </c>
      <c r="BJ24" s="155">
        <v>0</v>
      </c>
      <c r="BK24" s="155">
        <f t="shared" si="0"/>
        <v>1</v>
      </c>
    </row>
    <row r="25" spans="2:63">
      <c r="B25" s="155">
        <v>22</v>
      </c>
      <c r="C25" s="156">
        <v>10</v>
      </c>
      <c r="D25" s="156">
        <v>1</v>
      </c>
      <c r="E25" s="156">
        <v>5</v>
      </c>
      <c r="F25" s="156">
        <v>2</v>
      </c>
      <c r="G25" s="155">
        <f t="shared" si="4"/>
        <v>18</v>
      </c>
      <c r="I25" s="155">
        <v>22</v>
      </c>
      <c r="J25" s="155">
        <v>3</v>
      </c>
      <c r="K25" s="155">
        <v>10</v>
      </c>
      <c r="L25" s="155">
        <v>10</v>
      </c>
      <c r="M25" s="155">
        <v>3</v>
      </c>
      <c r="N25" s="155">
        <f t="shared" si="5"/>
        <v>26</v>
      </c>
      <c r="P25" s="155">
        <v>22</v>
      </c>
      <c r="Q25" s="155">
        <v>3</v>
      </c>
      <c r="R25" s="155">
        <v>7.5</v>
      </c>
      <c r="S25" s="155">
        <v>2</v>
      </c>
      <c r="T25" s="155">
        <v>2</v>
      </c>
      <c r="U25" s="156">
        <f t="shared" si="1"/>
        <v>14.5</v>
      </c>
      <c r="W25" s="155">
        <v>22</v>
      </c>
      <c r="X25" s="155">
        <v>2</v>
      </c>
      <c r="Y25" s="155">
        <v>5</v>
      </c>
      <c r="Z25" s="155">
        <v>9</v>
      </c>
      <c r="AA25" s="155">
        <v>10</v>
      </c>
      <c r="AB25" s="156">
        <f t="shared" si="6"/>
        <v>26</v>
      </c>
      <c r="AD25" s="155">
        <v>22</v>
      </c>
      <c r="AE25" s="155">
        <v>9</v>
      </c>
      <c r="AF25" s="155">
        <v>7</v>
      </c>
      <c r="AG25" s="155">
        <v>8</v>
      </c>
      <c r="AH25" s="155">
        <v>7.5</v>
      </c>
      <c r="AI25" s="155">
        <f>SUM(AE25:AH25)</f>
        <v>31.5</v>
      </c>
      <c r="AK25" s="155">
        <v>22</v>
      </c>
      <c r="AL25" s="155">
        <v>10</v>
      </c>
      <c r="AM25" s="155">
        <v>5</v>
      </c>
      <c r="AN25" s="155">
        <v>10</v>
      </c>
      <c r="AO25" s="155">
        <v>9</v>
      </c>
      <c r="AP25" s="155">
        <f t="shared" si="7"/>
        <v>34</v>
      </c>
      <c r="AR25" s="155">
        <v>22</v>
      </c>
      <c r="AS25" s="155">
        <v>10</v>
      </c>
      <c r="AT25" s="155">
        <v>4</v>
      </c>
      <c r="AU25" s="155">
        <v>8</v>
      </c>
      <c r="AV25" s="155">
        <v>3</v>
      </c>
      <c r="AW25" s="155">
        <f t="shared" si="3"/>
        <v>25</v>
      </c>
      <c r="AY25" s="155">
        <v>22</v>
      </c>
      <c r="AZ25" s="155">
        <v>4</v>
      </c>
      <c r="BA25" s="155">
        <v>10</v>
      </c>
      <c r="BB25" s="155">
        <v>1</v>
      </c>
      <c r="BC25" s="155">
        <v>5</v>
      </c>
      <c r="BD25" s="155">
        <f t="shared" si="2"/>
        <v>20</v>
      </c>
      <c r="BF25" s="155">
        <v>22</v>
      </c>
      <c r="BG25" s="155">
        <v>0</v>
      </c>
      <c r="BH25" s="155">
        <v>0</v>
      </c>
      <c r="BI25" s="155">
        <v>0</v>
      </c>
      <c r="BJ25" s="155">
        <v>0</v>
      </c>
      <c r="BK25" s="155">
        <f t="shared" si="0"/>
        <v>0</v>
      </c>
    </row>
    <row r="26" spans="2:63">
      <c r="B26" s="155">
        <v>23</v>
      </c>
      <c r="C26" s="156">
        <v>10</v>
      </c>
      <c r="D26" s="156">
        <v>2</v>
      </c>
      <c r="E26" s="156">
        <v>5</v>
      </c>
      <c r="F26" s="156">
        <v>0</v>
      </c>
      <c r="G26" s="155">
        <f t="shared" si="4"/>
        <v>17</v>
      </c>
      <c r="I26" s="155">
        <v>23</v>
      </c>
      <c r="J26" s="155">
        <v>6</v>
      </c>
      <c r="K26" s="155">
        <v>7</v>
      </c>
      <c r="L26" s="155">
        <v>5</v>
      </c>
      <c r="M26" s="155">
        <v>5.5</v>
      </c>
      <c r="N26" s="155">
        <f t="shared" si="5"/>
        <v>23.5</v>
      </c>
      <c r="P26" s="155">
        <v>23</v>
      </c>
      <c r="Q26" s="155">
        <v>3</v>
      </c>
      <c r="R26" s="155">
        <v>6.5</v>
      </c>
      <c r="S26" s="155">
        <v>1</v>
      </c>
      <c r="T26" s="155">
        <v>4</v>
      </c>
      <c r="U26" s="156">
        <f t="shared" si="1"/>
        <v>14.5</v>
      </c>
      <c r="W26" s="155">
        <v>23</v>
      </c>
      <c r="X26" s="155">
        <v>1</v>
      </c>
      <c r="Y26" s="155">
        <v>10</v>
      </c>
      <c r="Z26" s="155">
        <v>1</v>
      </c>
      <c r="AA26" s="155">
        <v>10</v>
      </c>
      <c r="AB26" s="156">
        <f t="shared" si="6"/>
        <v>22</v>
      </c>
      <c r="AD26" s="155">
        <v>23</v>
      </c>
      <c r="AE26" s="155">
        <v>9</v>
      </c>
      <c r="AF26" s="155">
        <v>3</v>
      </c>
      <c r="AG26" s="155">
        <v>10</v>
      </c>
      <c r="AH26" s="155">
        <v>7.5</v>
      </c>
      <c r="AI26" s="155">
        <f t="shared" ref="AI26:AI48" si="8">SUM(AE26:AH26)</f>
        <v>29.5</v>
      </c>
      <c r="AK26" s="155">
        <v>23</v>
      </c>
      <c r="AL26" s="155">
        <v>10</v>
      </c>
      <c r="AM26" s="155">
        <v>3.5</v>
      </c>
      <c r="AN26" s="155">
        <v>10</v>
      </c>
      <c r="AO26" s="155">
        <v>9</v>
      </c>
      <c r="AP26" s="155">
        <f t="shared" si="7"/>
        <v>32.5</v>
      </c>
      <c r="AR26" s="155">
        <v>23</v>
      </c>
      <c r="AS26" s="155">
        <v>6</v>
      </c>
      <c r="AT26" s="155">
        <v>4</v>
      </c>
      <c r="AU26" s="155">
        <v>9</v>
      </c>
      <c r="AV26" s="155">
        <v>6</v>
      </c>
      <c r="AW26" s="155">
        <f t="shared" si="3"/>
        <v>25</v>
      </c>
      <c r="AY26" s="155">
        <v>23</v>
      </c>
      <c r="AZ26" s="155">
        <v>3</v>
      </c>
      <c r="BA26" s="155">
        <v>0</v>
      </c>
      <c r="BB26" s="155">
        <v>5</v>
      </c>
      <c r="BC26" s="155">
        <v>10</v>
      </c>
      <c r="BD26" s="155">
        <f t="shared" si="2"/>
        <v>18</v>
      </c>
      <c r="BF26" s="155">
        <v>23</v>
      </c>
      <c r="BG26" s="155">
        <v>0</v>
      </c>
      <c r="BH26" s="155">
        <v>0</v>
      </c>
      <c r="BI26" s="155">
        <v>0</v>
      </c>
      <c r="BJ26" s="155">
        <v>0</v>
      </c>
      <c r="BK26" s="155">
        <f t="shared" si="0"/>
        <v>0</v>
      </c>
    </row>
    <row r="27" spans="2:63">
      <c r="B27" s="155">
        <v>24</v>
      </c>
      <c r="C27" s="156">
        <v>0</v>
      </c>
      <c r="D27" s="156">
        <v>3</v>
      </c>
      <c r="E27" s="156">
        <v>6</v>
      </c>
      <c r="F27" s="156">
        <v>5</v>
      </c>
      <c r="G27" s="155">
        <f t="shared" si="4"/>
        <v>14</v>
      </c>
      <c r="I27" s="155">
        <v>24</v>
      </c>
      <c r="J27" s="155">
        <v>4</v>
      </c>
      <c r="K27" s="155">
        <v>10</v>
      </c>
      <c r="L27" s="155">
        <v>9</v>
      </c>
      <c r="M27" s="155">
        <v>0</v>
      </c>
      <c r="N27" s="155">
        <f t="shared" si="5"/>
        <v>23</v>
      </c>
      <c r="P27" s="155">
        <v>24</v>
      </c>
      <c r="Q27" s="155">
        <v>3</v>
      </c>
      <c r="R27" s="155">
        <v>5</v>
      </c>
      <c r="S27" s="155">
        <v>2</v>
      </c>
      <c r="T27" s="155">
        <v>4</v>
      </c>
      <c r="U27" s="156">
        <f t="shared" si="1"/>
        <v>14</v>
      </c>
      <c r="W27" s="155">
        <v>24</v>
      </c>
      <c r="X27" s="155">
        <v>1</v>
      </c>
      <c r="Y27" s="155">
        <v>10</v>
      </c>
      <c r="Z27" s="155">
        <v>1</v>
      </c>
      <c r="AA27" s="155">
        <v>10</v>
      </c>
      <c r="AB27" s="156">
        <f t="shared" si="6"/>
        <v>22</v>
      </c>
      <c r="AD27" s="155">
        <v>24</v>
      </c>
      <c r="AE27" s="155">
        <v>4</v>
      </c>
      <c r="AF27" s="155">
        <v>7</v>
      </c>
      <c r="AG27" s="155">
        <v>10</v>
      </c>
      <c r="AH27" s="155">
        <v>8</v>
      </c>
      <c r="AI27" s="155">
        <f t="shared" si="8"/>
        <v>29</v>
      </c>
      <c r="AK27" s="155">
        <v>24</v>
      </c>
      <c r="AL27" s="155">
        <v>10</v>
      </c>
      <c r="AM27" s="155">
        <v>1</v>
      </c>
      <c r="AN27" s="155">
        <v>9.5</v>
      </c>
      <c r="AO27" s="155">
        <v>10</v>
      </c>
      <c r="AP27" s="155">
        <f t="shared" si="7"/>
        <v>30.5</v>
      </c>
      <c r="AR27" s="155">
        <v>24</v>
      </c>
      <c r="AS27" s="155">
        <v>7</v>
      </c>
      <c r="AT27" s="155">
        <v>6</v>
      </c>
      <c r="AU27" s="155">
        <v>9</v>
      </c>
      <c r="AV27" s="155">
        <v>1</v>
      </c>
      <c r="AW27" s="155">
        <f t="shared" si="3"/>
        <v>23</v>
      </c>
      <c r="AY27" s="155">
        <v>24</v>
      </c>
      <c r="AZ27" s="155">
        <v>6</v>
      </c>
      <c r="BA27" s="155">
        <v>10</v>
      </c>
      <c r="BB27" s="155">
        <v>1</v>
      </c>
      <c r="BC27" s="155">
        <v>0</v>
      </c>
      <c r="BD27" s="155">
        <f t="shared" si="2"/>
        <v>17</v>
      </c>
    </row>
    <row r="28" spans="2:63">
      <c r="B28" s="155">
        <v>25</v>
      </c>
      <c r="C28" s="156">
        <v>10</v>
      </c>
      <c r="D28" s="156">
        <v>2</v>
      </c>
      <c r="E28" s="156">
        <v>4</v>
      </c>
      <c r="F28" s="156">
        <v>4</v>
      </c>
      <c r="G28" s="155">
        <f t="shared" si="4"/>
        <v>20</v>
      </c>
      <c r="I28" s="155">
        <v>25</v>
      </c>
      <c r="J28" s="155">
        <v>9</v>
      </c>
      <c r="K28" s="155">
        <v>0</v>
      </c>
      <c r="L28" s="155">
        <v>10</v>
      </c>
      <c r="M28" s="155">
        <v>2</v>
      </c>
      <c r="N28" s="155">
        <f t="shared" si="5"/>
        <v>21</v>
      </c>
      <c r="P28" s="155">
        <v>25</v>
      </c>
      <c r="Q28" s="155">
        <v>3</v>
      </c>
      <c r="R28" s="155">
        <v>5.5</v>
      </c>
      <c r="S28" s="155">
        <v>0</v>
      </c>
      <c r="T28" s="155">
        <v>4</v>
      </c>
      <c r="U28" s="156">
        <f t="shared" si="1"/>
        <v>12.5</v>
      </c>
      <c r="W28" s="155">
        <v>25</v>
      </c>
      <c r="X28" s="155">
        <v>6</v>
      </c>
      <c r="Y28" s="155">
        <v>5</v>
      </c>
      <c r="Z28" s="155">
        <v>0</v>
      </c>
      <c r="AA28" s="155">
        <v>8</v>
      </c>
      <c r="AB28" s="156">
        <f t="shared" si="6"/>
        <v>19</v>
      </c>
      <c r="AD28" s="155">
        <v>25</v>
      </c>
      <c r="AE28" s="155">
        <v>9</v>
      </c>
      <c r="AF28" s="155">
        <v>0</v>
      </c>
      <c r="AG28" s="155">
        <v>10</v>
      </c>
      <c r="AH28" s="155">
        <v>8</v>
      </c>
      <c r="AI28" s="155">
        <f t="shared" si="8"/>
        <v>27</v>
      </c>
      <c r="AK28" s="155">
        <v>25</v>
      </c>
      <c r="AL28" s="155">
        <v>10</v>
      </c>
      <c r="AM28" s="155">
        <v>0</v>
      </c>
      <c r="AN28" s="155">
        <v>10</v>
      </c>
      <c r="AO28" s="155">
        <v>7</v>
      </c>
      <c r="AP28" s="155">
        <f t="shared" si="7"/>
        <v>27</v>
      </c>
      <c r="AR28" s="155">
        <v>25</v>
      </c>
      <c r="AS28" s="155">
        <v>10</v>
      </c>
      <c r="AT28" s="155">
        <v>6</v>
      </c>
      <c r="AU28" s="155">
        <v>3</v>
      </c>
      <c r="AV28" s="155">
        <v>4</v>
      </c>
      <c r="AW28" s="155">
        <f t="shared" si="3"/>
        <v>23</v>
      </c>
      <c r="AY28" s="155">
        <v>25</v>
      </c>
      <c r="AZ28" s="155">
        <v>3</v>
      </c>
      <c r="BA28" s="155">
        <v>4</v>
      </c>
      <c r="BB28" s="155">
        <v>0</v>
      </c>
      <c r="BC28" s="155">
        <v>8</v>
      </c>
      <c r="BD28" s="155">
        <f t="shared" si="2"/>
        <v>15</v>
      </c>
    </row>
    <row r="29" spans="2:63">
      <c r="B29" s="155">
        <v>26</v>
      </c>
      <c r="C29" s="156">
        <v>10</v>
      </c>
      <c r="D29" s="156">
        <v>1</v>
      </c>
      <c r="E29" s="156">
        <v>3</v>
      </c>
      <c r="F29" s="156">
        <v>0</v>
      </c>
      <c r="G29" s="155">
        <f t="shared" si="4"/>
        <v>14</v>
      </c>
      <c r="I29" s="155">
        <v>26</v>
      </c>
      <c r="J29" s="155">
        <v>3</v>
      </c>
      <c r="K29" s="155">
        <v>10</v>
      </c>
      <c r="L29" s="155">
        <v>4</v>
      </c>
      <c r="M29" s="155">
        <v>2</v>
      </c>
      <c r="N29" s="155">
        <f t="shared" si="5"/>
        <v>19</v>
      </c>
      <c r="P29" s="155">
        <v>26</v>
      </c>
      <c r="Q29" s="155">
        <v>3</v>
      </c>
      <c r="R29" s="155">
        <v>5.5</v>
      </c>
      <c r="S29" s="155">
        <v>0</v>
      </c>
      <c r="T29" s="155">
        <v>4</v>
      </c>
      <c r="U29" s="156">
        <f t="shared" si="1"/>
        <v>12.5</v>
      </c>
      <c r="W29" s="155">
        <v>26</v>
      </c>
      <c r="X29" s="155">
        <v>2</v>
      </c>
      <c r="Y29" s="155">
        <v>6</v>
      </c>
      <c r="Z29" s="155">
        <v>1</v>
      </c>
      <c r="AA29" s="155">
        <v>10</v>
      </c>
      <c r="AB29" s="156">
        <f t="shared" si="6"/>
        <v>19</v>
      </c>
      <c r="AD29" s="155">
        <v>26</v>
      </c>
      <c r="AE29" s="155">
        <v>10</v>
      </c>
      <c r="AF29" s="155">
        <v>3</v>
      </c>
      <c r="AG29" s="155">
        <v>10</v>
      </c>
      <c r="AH29" s="155">
        <v>3.5</v>
      </c>
      <c r="AI29" s="155">
        <f t="shared" si="8"/>
        <v>26.5</v>
      </c>
      <c r="AK29" s="155">
        <v>26</v>
      </c>
      <c r="AL29" s="155">
        <v>7</v>
      </c>
      <c r="AM29" s="155">
        <v>0</v>
      </c>
      <c r="AN29" s="155">
        <v>10</v>
      </c>
      <c r="AO29" s="155">
        <v>10</v>
      </c>
      <c r="AP29" s="155">
        <f t="shared" si="7"/>
        <v>27</v>
      </c>
      <c r="AR29" s="155">
        <v>26</v>
      </c>
      <c r="AS29" s="155">
        <v>9</v>
      </c>
      <c r="AT29" s="155">
        <v>10</v>
      </c>
      <c r="AU29" s="155">
        <v>0</v>
      </c>
      <c r="AV29" s="155">
        <v>3</v>
      </c>
      <c r="AW29" s="155">
        <f t="shared" si="3"/>
        <v>22</v>
      </c>
      <c r="AY29" s="155">
        <v>26</v>
      </c>
      <c r="AZ29" s="155">
        <v>2</v>
      </c>
      <c r="BA29" s="155">
        <v>8</v>
      </c>
      <c r="BB29" s="155">
        <v>1</v>
      </c>
      <c r="BC29" s="155">
        <v>0</v>
      </c>
      <c r="BD29" s="155">
        <f t="shared" si="2"/>
        <v>11</v>
      </c>
    </row>
    <row r="30" spans="2:63">
      <c r="B30" s="155">
        <v>27</v>
      </c>
      <c r="C30" s="156">
        <v>10</v>
      </c>
      <c r="D30" s="156">
        <v>0</v>
      </c>
      <c r="E30" s="156">
        <v>4</v>
      </c>
      <c r="F30" s="156">
        <v>0</v>
      </c>
      <c r="G30" s="155">
        <f t="shared" si="4"/>
        <v>14</v>
      </c>
      <c r="I30" s="155">
        <v>27</v>
      </c>
      <c r="J30" s="155">
        <v>9</v>
      </c>
      <c r="K30" s="155">
        <v>1</v>
      </c>
      <c r="L30" s="155">
        <v>0</v>
      </c>
      <c r="M30" s="155">
        <v>2</v>
      </c>
      <c r="N30" s="155">
        <f t="shared" si="5"/>
        <v>12</v>
      </c>
      <c r="P30" s="155">
        <v>27</v>
      </c>
      <c r="Q30" s="155">
        <v>3</v>
      </c>
      <c r="R30" s="155">
        <v>5</v>
      </c>
      <c r="S30" s="155">
        <v>0</v>
      </c>
      <c r="T30" s="155">
        <v>3</v>
      </c>
      <c r="U30" s="156">
        <f t="shared" si="1"/>
        <v>11</v>
      </c>
      <c r="W30" s="155">
        <v>27</v>
      </c>
      <c r="X30" s="155">
        <v>2</v>
      </c>
      <c r="Y30" s="155">
        <v>6</v>
      </c>
      <c r="Z30" s="155">
        <v>1</v>
      </c>
      <c r="AA30" s="155">
        <v>10</v>
      </c>
      <c r="AB30" s="156">
        <f t="shared" si="6"/>
        <v>19</v>
      </c>
      <c r="AD30" s="155">
        <v>27</v>
      </c>
      <c r="AE30" s="155">
        <v>9</v>
      </c>
      <c r="AF30" s="155">
        <v>5</v>
      </c>
      <c r="AG30" s="155">
        <v>10</v>
      </c>
      <c r="AH30" s="155">
        <v>2.5</v>
      </c>
      <c r="AI30" s="155">
        <f t="shared" si="8"/>
        <v>26.5</v>
      </c>
      <c r="AK30" s="155">
        <v>27</v>
      </c>
      <c r="AL30" s="155">
        <v>10</v>
      </c>
      <c r="AM30" s="155">
        <v>0</v>
      </c>
      <c r="AN30" s="155">
        <v>7</v>
      </c>
      <c r="AO30" s="155">
        <v>10</v>
      </c>
      <c r="AP30" s="155">
        <f t="shared" si="7"/>
        <v>27</v>
      </c>
      <c r="AR30" s="155">
        <v>27</v>
      </c>
      <c r="AS30" s="155">
        <v>10</v>
      </c>
      <c r="AT30" s="155">
        <v>3</v>
      </c>
      <c r="AU30" s="155">
        <v>6</v>
      </c>
      <c r="AV30" s="155">
        <v>2</v>
      </c>
      <c r="AW30" s="155">
        <f t="shared" si="3"/>
        <v>21</v>
      </c>
      <c r="AY30" s="155">
        <v>27</v>
      </c>
      <c r="AZ30" s="155">
        <v>2</v>
      </c>
      <c r="BA30" s="155">
        <v>0</v>
      </c>
      <c r="BB30" s="155">
        <v>1</v>
      </c>
      <c r="BC30" s="155">
        <v>4</v>
      </c>
      <c r="BD30" s="155">
        <f t="shared" si="2"/>
        <v>7</v>
      </c>
    </row>
    <row r="31" spans="2:63">
      <c r="B31" s="155">
        <v>28</v>
      </c>
      <c r="C31" s="156">
        <v>8</v>
      </c>
      <c r="D31" s="156">
        <v>0</v>
      </c>
      <c r="E31" s="156">
        <v>4</v>
      </c>
      <c r="F31" s="156">
        <v>2</v>
      </c>
      <c r="G31" s="155">
        <f t="shared" si="4"/>
        <v>14</v>
      </c>
      <c r="I31" s="155">
        <v>28</v>
      </c>
      <c r="J31" s="155">
        <v>5</v>
      </c>
      <c r="K31" s="155">
        <v>3</v>
      </c>
      <c r="L31" s="155">
        <v>2</v>
      </c>
      <c r="M31" s="155">
        <v>1.5</v>
      </c>
      <c r="N31" s="155">
        <f t="shared" si="5"/>
        <v>11.5</v>
      </c>
      <c r="P31" s="155">
        <v>28</v>
      </c>
      <c r="Q31" s="155">
        <v>3</v>
      </c>
      <c r="R31" s="155">
        <v>8</v>
      </c>
      <c r="S31" s="155">
        <v>0</v>
      </c>
      <c r="T31" s="155">
        <v>0</v>
      </c>
      <c r="U31" s="156">
        <f t="shared" si="1"/>
        <v>11</v>
      </c>
      <c r="W31" s="155">
        <v>28</v>
      </c>
      <c r="X31" s="155">
        <v>0</v>
      </c>
      <c r="Y31" s="155">
        <v>9</v>
      </c>
      <c r="Z31" s="155">
        <v>1</v>
      </c>
      <c r="AA31" s="155">
        <v>8</v>
      </c>
      <c r="AB31" s="156">
        <f t="shared" si="6"/>
        <v>18</v>
      </c>
      <c r="AD31" s="155">
        <v>28</v>
      </c>
      <c r="AE31" s="155">
        <v>9</v>
      </c>
      <c r="AF31" s="155">
        <v>6</v>
      </c>
      <c r="AG31" s="155">
        <v>4</v>
      </c>
      <c r="AH31" s="155">
        <v>7</v>
      </c>
      <c r="AI31" s="155">
        <f t="shared" si="8"/>
        <v>26</v>
      </c>
      <c r="AK31" s="155">
        <v>28</v>
      </c>
      <c r="AL31" s="155">
        <v>10</v>
      </c>
      <c r="AM31" s="155">
        <v>2</v>
      </c>
      <c r="AN31" s="155">
        <v>10</v>
      </c>
      <c r="AO31" s="155">
        <v>3</v>
      </c>
      <c r="AP31" s="155">
        <f t="shared" si="7"/>
        <v>25</v>
      </c>
      <c r="AR31" s="155">
        <v>28</v>
      </c>
      <c r="AS31" s="155">
        <v>6</v>
      </c>
      <c r="AT31" s="155">
        <v>0</v>
      </c>
      <c r="AU31" s="155">
        <v>9</v>
      </c>
      <c r="AV31" s="155">
        <v>4</v>
      </c>
      <c r="AW31" s="155">
        <f t="shared" si="3"/>
        <v>19</v>
      </c>
      <c r="AY31" s="155">
        <v>28</v>
      </c>
      <c r="AZ31" s="155">
        <v>3</v>
      </c>
      <c r="BA31" s="155">
        <v>0</v>
      </c>
      <c r="BB31" s="155">
        <v>0</v>
      </c>
      <c r="BC31" s="155">
        <v>0</v>
      </c>
      <c r="BD31" s="155">
        <f t="shared" si="2"/>
        <v>3</v>
      </c>
    </row>
    <row r="32" spans="2:63">
      <c r="B32" s="155">
        <v>29</v>
      </c>
      <c r="C32" s="156">
        <v>10</v>
      </c>
      <c r="D32" s="156">
        <v>0</v>
      </c>
      <c r="E32" s="156">
        <v>3</v>
      </c>
      <c r="F32" s="156">
        <v>0</v>
      </c>
      <c r="G32" s="155">
        <f t="shared" si="4"/>
        <v>13</v>
      </c>
      <c r="I32" s="155">
        <v>29</v>
      </c>
      <c r="J32" s="155">
        <v>7</v>
      </c>
      <c r="K32" s="155">
        <v>0</v>
      </c>
      <c r="L32" s="155">
        <v>2</v>
      </c>
      <c r="M32" s="155">
        <v>2</v>
      </c>
      <c r="N32" s="155">
        <f t="shared" si="5"/>
        <v>11</v>
      </c>
      <c r="P32" s="155">
        <v>29</v>
      </c>
      <c r="Q32" s="155">
        <v>3</v>
      </c>
      <c r="R32" s="155">
        <v>2</v>
      </c>
      <c r="S32" s="155">
        <v>1</v>
      </c>
      <c r="T32" s="155">
        <v>4</v>
      </c>
      <c r="U32" s="156">
        <f t="shared" si="1"/>
        <v>10</v>
      </c>
      <c r="W32" s="155">
        <v>29</v>
      </c>
      <c r="X32" s="155">
        <v>3</v>
      </c>
      <c r="Y32" s="155">
        <v>8</v>
      </c>
      <c r="Z32" s="155">
        <v>0</v>
      </c>
      <c r="AA32" s="155">
        <v>3</v>
      </c>
      <c r="AB32" s="156">
        <f t="shared" si="6"/>
        <v>14</v>
      </c>
      <c r="AD32" s="155">
        <v>29</v>
      </c>
      <c r="AE32" s="155">
        <v>2</v>
      </c>
      <c r="AF32" s="155">
        <v>6</v>
      </c>
      <c r="AG32" s="155">
        <v>10</v>
      </c>
      <c r="AH32" s="155">
        <v>7.5</v>
      </c>
      <c r="AI32" s="155">
        <f t="shared" si="8"/>
        <v>25.5</v>
      </c>
      <c r="AK32" s="155">
        <v>29</v>
      </c>
      <c r="AL32" s="155">
        <v>6</v>
      </c>
      <c r="AM32" s="155">
        <v>0</v>
      </c>
      <c r="AN32" s="155">
        <v>10</v>
      </c>
      <c r="AO32" s="155">
        <v>9</v>
      </c>
      <c r="AP32" s="155">
        <f t="shared" si="7"/>
        <v>25</v>
      </c>
      <c r="AR32" s="155">
        <v>29</v>
      </c>
      <c r="AS32" s="155">
        <v>9</v>
      </c>
      <c r="AT32" s="155">
        <v>7</v>
      </c>
      <c r="AU32" s="155">
        <v>2</v>
      </c>
      <c r="AV32" s="155">
        <v>0</v>
      </c>
      <c r="AW32" s="155">
        <f t="shared" si="3"/>
        <v>18</v>
      </c>
      <c r="AY32" s="155">
        <v>29</v>
      </c>
      <c r="AZ32" s="155">
        <v>0</v>
      </c>
      <c r="BA32" s="155">
        <v>0</v>
      </c>
      <c r="BB32" s="155">
        <v>0</v>
      </c>
      <c r="BC32" s="155">
        <v>0</v>
      </c>
      <c r="BD32" s="155">
        <f t="shared" si="2"/>
        <v>0</v>
      </c>
    </row>
    <row r="33" spans="1:49">
      <c r="B33" s="155">
        <v>30</v>
      </c>
      <c r="C33" s="156">
        <v>0</v>
      </c>
      <c r="D33" s="156">
        <v>0</v>
      </c>
      <c r="E33" s="156">
        <v>8</v>
      </c>
      <c r="F33" s="156">
        <v>4</v>
      </c>
      <c r="G33" s="155">
        <f t="shared" si="4"/>
        <v>12</v>
      </c>
      <c r="P33" s="155">
        <v>30</v>
      </c>
      <c r="Q33" s="155">
        <v>3</v>
      </c>
      <c r="R33" s="155">
        <v>5</v>
      </c>
      <c r="S33" s="155">
        <v>1</v>
      </c>
      <c r="T33" s="155">
        <v>1</v>
      </c>
      <c r="U33" s="156">
        <f t="shared" si="1"/>
        <v>10</v>
      </c>
      <c r="W33" s="155">
        <v>30</v>
      </c>
      <c r="X33" s="155">
        <v>1</v>
      </c>
      <c r="Y33" s="155">
        <v>6</v>
      </c>
      <c r="Z33" s="155">
        <v>1</v>
      </c>
      <c r="AA33" s="155">
        <v>4.5</v>
      </c>
      <c r="AB33" s="156">
        <f t="shared" si="6"/>
        <v>12.5</v>
      </c>
      <c r="AD33" s="155">
        <v>30</v>
      </c>
      <c r="AE33" s="155">
        <v>7</v>
      </c>
      <c r="AF33" s="155">
        <v>3</v>
      </c>
      <c r="AG33" s="155">
        <v>10</v>
      </c>
      <c r="AH33" s="155">
        <v>3.5</v>
      </c>
      <c r="AI33" s="155">
        <f t="shared" si="8"/>
        <v>23.5</v>
      </c>
      <c r="AK33" s="155">
        <v>30</v>
      </c>
      <c r="AL33" s="155">
        <v>9.5</v>
      </c>
      <c r="AM33" s="155">
        <v>1</v>
      </c>
      <c r="AN33" s="155">
        <v>4</v>
      </c>
      <c r="AO33" s="155">
        <v>9</v>
      </c>
      <c r="AP33" s="155">
        <f t="shared" si="7"/>
        <v>23.5</v>
      </c>
      <c r="AR33" s="155">
        <v>30</v>
      </c>
      <c r="AS33" s="155">
        <v>10</v>
      </c>
      <c r="AT33" s="155">
        <v>3</v>
      </c>
      <c r="AU33" s="155">
        <v>3</v>
      </c>
      <c r="AV33" s="155">
        <v>0</v>
      </c>
      <c r="AW33" s="155">
        <f t="shared" si="3"/>
        <v>16</v>
      </c>
    </row>
    <row r="34" spans="1:49">
      <c r="B34" s="155">
        <v>31</v>
      </c>
      <c r="C34" s="156">
        <v>0</v>
      </c>
      <c r="D34" s="156">
        <v>4</v>
      </c>
      <c r="E34" s="156">
        <v>2</v>
      </c>
      <c r="F34" s="156">
        <v>5</v>
      </c>
      <c r="G34" s="155">
        <f t="shared" si="4"/>
        <v>11</v>
      </c>
      <c r="P34" s="155">
        <v>31</v>
      </c>
      <c r="Q34" s="155">
        <v>3</v>
      </c>
      <c r="R34" s="155">
        <v>5.5</v>
      </c>
      <c r="S34" s="155">
        <v>0</v>
      </c>
      <c r="T34" s="155">
        <v>0</v>
      </c>
      <c r="U34" s="156">
        <f t="shared" si="1"/>
        <v>8.5</v>
      </c>
      <c r="W34" s="155">
        <v>31</v>
      </c>
      <c r="X34" s="155">
        <v>2</v>
      </c>
      <c r="Y34" s="155">
        <v>2</v>
      </c>
      <c r="Z34" s="155">
        <v>0</v>
      </c>
      <c r="AA34" s="155">
        <v>8</v>
      </c>
      <c r="AB34" s="156">
        <f t="shared" si="6"/>
        <v>12</v>
      </c>
      <c r="AD34" s="155">
        <v>31</v>
      </c>
      <c r="AE34" s="155">
        <v>9</v>
      </c>
      <c r="AF34" s="155">
        <v>2</v>
      </c>
      <c r="AG34" s="155">
        <v>10</v>
      </c>
      <c r="AH34" s="155">
        <v>1</v>
      </c>
      <c r="AI34" s="155">
        <f t="shared" si="8"/>
        <v>22</v>
      </c>
      <c r="AK34" s="155">
        <v>31</v>
      </c>
      <c r="AL34" s="155">
        <v>8.5</v>
      </c>
      <c r="AM34" s="155">
        <v>0</v>
      </c>
      <c r="AN34" s="155">
        <v>3</v>
      </c>
      <c r="AO34" s="155">
        <v>9</v>
      </c>
      <c r="AP34" s="155">
        <f t="shared" si="7"/>
        <v>20.5</v>
      </c>
      <c r="AR34" s="155">
        <v>31</v>
      </c>
      <c r="AS34" s="155">
        <v>2</v>
      </c>
      <c r="AT34" s="155">
        <v>1</v>
      </c>
      <c r="AU34" s="155">
        <v>2</v>
      </c>
      <c r="AV34" s="155">
        <v>0</v>
      </c>
      <c r="AW34" s="155">
        <f t="shared" si="3"/>
        <v>5</v>
      </c>
    </row>
    <row r="35" spans="1:49">
      <c r="B35" s="155">
        <v>32</v>
      </c>
      <c r="C35" s="156">
        <v>0</v>
      </c>
      <c r="D35" s="156">
        <v>2</v>
      </c>
      <c r="E35" s="156">
        <v>4</v>
      </c>
      <c r="F35" s="156">
        <v>1</v>
      </c>
      <c r="G35" s="155">
        <f t="shared" si="4"/>
        <v>7</v>
      </c>
      <c r="P35" s="155">
        <v>32</v>
      </c>
      <c r="Q35" s="155">
        <v>3</v>
      </c>
      <c r="R35" s="155">
        <v>1</v>
      </c>
      <c r="S35" s="155">
        <v>1</v>
      </c>
      <c r="T35" s="155">
        <v>2</v>
      </c>
      <c r="U35" s="156">
        <f t="shared" si="1"/>
        <v>7</v>
      </c>
      <c r="W35" s="155">
        <v>32</v>
      </c>
      <c r="X35" s="155">
        <v>0</v>
      </c>
      <c r="Y35" s="155">
        <v>2</v>
      </c>
      <c r="Z35" s="155">
        <v>1</v>
      </c>
      <c r="AA35" s="155">
        <v>9</v>
      </c>
      <c r="AB35" s="156">
        <f t="shared" si="6"/>
        <v>12</v>
      </c>
      <c r="AD35" s="155">
        <v>32</v>
      </c>
      <c r="AE35" s="155">
        <v>7</v>
      </c>
      <c r="AF35" s="155">
        <v>0</v>
      </c>
      <c r="AG35" s="155">
        <v>10</v>
      </c>
      <c r="AH35" s="155">
        <v>2</v>
      </c>
      <c r="AI35" s="155">
        <f t="shared" si="8"/>
        <v>19</v>
      </c>
      <c r="AK35" s="155">
        <v>32</v>
      </c>
      <c r="AL35" s="155">
        <v>8.5</v>
      </c>
      <c r="AM35" s="155">
        <v>0</v>
      </c>
      <c r="AN35" s="155">
        <v>3</v>
      </c>
      <c r="AO35" s="155">
        <v>8.5</v>
      </c>
      <c r="AP35" s="155">
        <f t="shared" si="7"/>
        <v>20</v>
      </c>
    </row>
    <row r="36" spans="1:49">
      <c r="B36" s="155">
        <v>33</v>
      </c>
      <c r="C36" s="156">
        <v>0</v>
      </c>
      <c r="D36" s="156">
        <v>0</v>
      </c>
      <c r="E36" s="156">
        <v>4</v>
      </c>
      <c r="F36" s="156">
        <v>2</v>
      </c>
      <c r="G36" s="155">
        <f t="shared" si="4"/>
        <v>6</v>
      </c>
      <c r="P36" s="155">
        <v>33</v>
      </c>
      <c r="Q36" s="155">
        <v>3</v>
      </c>
      <c r="R36" s="155">
        <v>0</v>
      </c>
      <c r="S36" s="155">
        <v>0</v>
      </c>
      <c r="T36" s="155">
        <v>2</v>
      </c>
      <c r="U36" s="156">
        <f t="shared" si="1"/>
        <v>5</v>
      </c>
      <c r="W36" s="155">
        <v>33</v>
      </c>
      <c r="X36" s="155">
        <v>0</v>
      </c>
      <c r="Y36" s="155">
        <v>0</v>
      </c>
      <c r="Z36" s="155">
        <v>1</v>
      </c>
      <c r="AA36" s="155">
        <v>10</v>
      </c>
      <c r="AB36" s="156">
        <f t="shared" si="6"/>
        <v>11</v>
      </c>
      <c r="AD36" s="155">
        <v>33</v>
      </c>
      <c r="AE36" s="155">
        <v>3</v>
      </c>
      <c r="AF36" s="155">
        <v>0</v>
      </c>
      <c r="AG36" s="155">
        <v>10</v>
      </c>
      <c r="AH36" s="155">
        <v>6</v>
      </c>
      <c r="AI36" s="155">
        <f t="shared" si="8"/>
        <v>19</v>
      </c>
      <c r="AK36" s="155">
        <v>33</v>
      </c>
      <c r="AL36" s="155">
        <v>10</v>
      </c>
      <c r="AM36" s="155">
        <v>2.5</v>
      </c>
      <c r="AN36" s="155">
        <v>3</v>
      </c>
      <c r="AO36" s="155">
        <v>4</v>
      </c>
      <c r="AP36" s="155">
        <f t="shared" si="7"/>
        <v>19.5</v>
      </c>
    </row>
    <row r="37" spans="1:49">
      <c r="B37" s="155">
        <v>34</v>
      </c>
      <c r="C37" s="156">
        <v>0</v>
      </c>
      <c r="D37" s="156">
        <v>0</v>
      </c>
      <c r="E37" s="156">
        <v>4</v>
      </c>
      <c r="F37" s="156">
        <v>0</v>
      </c>
      <c r="G37" s="155">
        <f t="shared" si="4"/>
        <v>4</v>
      </c>
      <c r="P37" s="155">
        <v>34</v>
      </c>
      <c r="Q37" s="155">
        <v>3</v>
      </c>
      <c r="R37" s="155">
        <v>2</v>
      </c>
      <c r="S37" s="155">
        <v>0</v>
      </c>
      <c r="T37" s="155">
        <v>0</v>
      </c>
      <c r="U37" s="156">
        <f t="shared" si="1"/>
        <v>5</v>
      </c>
      <c r="W37" s="155">
        <v>34</v>
      </c>
      <c r="X37" s="155">
        <v>0</v>
      </c>
      <c r="Y37" s="155">
        <v>2</v>
      </c>
      <c r="Z37" s="155">
        <v>0</v>
      </c>
      <c r="AA37" s="155">
        <v>9</v>
      </c>
      <c r="AB37" s="156">
        <f t="shared" si="6"/>
        <v>11</v>
      </c>
      <c r="AD37" s="155">
        <v>34</v>
      </c>
      <c r="AE37" s="155">
        <v>0</v>
      </c>
      <c r="AF37" s="155">
        <v>1</v>
      </c>
      <c r="AG37" s="155">
        <v>10</v>
      </c>
      <c r="AH37" s="155">
        <v>8</v>
      </c>
      <c r="AI37" s="155">
        <f t="shared" si="8"/>
        <v>19</v>
      </c>
      <c r="AK37" s="155">
        <v>34</v>
      </c>
      <c r="AL37" s="155">
        <v>6</v>
      </c>
      <c r="AM37" s="155">
        <v>0</v>
      </c>
      <c r="AN37" s="155">
        <v>4</v>
      </c>
      <c r="AO37" s="155">
        <v>9</v>
      </c>
      <c r="AP37" s="155">
        <f t="shared" si="7"/>
        <v>19</v>
      </c>
    </row>
    <row r="38" spans="1:49">
      <c r="B38" s="155">
        <v>35</v>
      </c>
      <c r="C38" s="156">
        <v>0</v>
      </c>
      <c r="D38" s="156">
        <v>0</v>
      </c>
      <c r="E38" s="156">
        <v>2</v>
      </c>
      <c r="F38" s="156">
        <v>1</v>
      </c>
      <c r="G38" s="155">
        <f t="shared" si="4"/>
        <v>3</v>
      </c>
      <c r="W38" s="155">
        <v>35</v>
      </c>
      <c r="X38" s="155">
        <v>1</v>
      </c>
      <c r="Y38" s="155">
        <v>1</v>
      </c>
      <c r="Z38" s="155">
        <v>1</v>
      </c>
      <c r="AA38" s="155">
        <v>7</v>
      </c>
      <c r="AB38" s="156">
        <f t="shared" si="6"/>
        <v>10</v>
      </c>
      <c r="AD38" s="155">
        <v>35</v>
      </c>
      <c r="AE38" s="155">
        <v>1</v>
      </c>
      <c r="AF38" s="155">
        <v>0</v>
      </c>
      <c r="AG38" s="155">
        <v>9</v>
      </c>
      <c r="AH38" s="155">
        <v>5.5</v>
      </c>
      <c r="AI38" s="155">
        <f t="shared" si="8"/>
        <v>15.5</v>
      </c>
      <c r="AK38" s="155">
        <v>35</v>
      </c>
      <c r="AL38" s="155">
        <v>8</v>
      </c>
      <c r="AM38" s="155">
        <v>0</v>
      </c>
      <c r="AN38" s="155">
        <v>4</v>
      </c>
      <c r="AO38" s="155">
        <v>5</v>
      </c>
      <c r="AP38" s="155">
        <f t="shared" si="7"/>
        <v>17</v>
      </c>
    </row>
    <row r="39" spans="1:49">
      <c r="B39" s="155">
        <v>36</v>
      </c>
      <c r="C39" s="156">
        <v>0</v>
      </c>
      <c r="D39" s="156">
        <v>0</v>
      </c>
      <c r="E39" s="156">
        <v>2</v>
      </c>
      <c r="F39" s="156">
        <v>1</v>
      </c>
      <c r="G39" s="155">
        <f t="shared" si="4"/>
        <v>3</v>
      </c>
      <c r="W39" s="155">
        <v>36</v>
      </c>
      <c r="X39" s="155">
        <v>5</v>
      </c>
      <c r="Y39" s="155">
        <v>1</v>
      </c>
      <c r="Z39" s="155">
        <v>1</v>
      </c>
      <c r="AA39" s="155">
        <v>1</v>
      </c>
      <c r="AB39" s="156">
        <f t="shared" si="6"/>
        <v>8</v>
      </c>
      <c r="AD39" s="155">
        <v>36</v>
      </c>
      <c r="AE39" s="155">
        <v>3</v>
      </c>
      <c r="AF39" s="155">
        <v>3</v>
      </c>
      <c r="AG39" s="155">
        <v>9</v>
      </c>
      <c r="AH39" s="155">
        <v>2.5</v>
      </c>
      <c r="AI39" s="155">
        <f t="shared" si="8"/>
        <v>17.5</v>
      </c>
      <c r="AK39" s="155">
        <v>36</v>
      </c>
      <c r="AL39" s="155">
        <v>10</v>
      </c>
      <c r="AM39" s="155">
        <v>0</v>
      </c>
      <c r="AN39" s="155">
        <v>2</v>
      </c>
      <c r="AO39" s="155">
        <v>1</v>
      </c>
      <c r="AP39" s="155">
        <f t="shared" si="7"/>
        <v>13</v>
      </c>
    </row>
    <row r="40" spans="1:49">
      <c r="B40" s="155">
        <v>37</v>
      </c>
      <c r="C40" s="156">
        <v>0</v>
      </c>
      <c r="D40" s="156">
        <v>0</v>
      </c>
      <c r="E40" s="156">
        <v>0</v>
      </c>
      <c r="F40" s="156">
        <v>1</v>
      </c>
      <c r="G40" s="155">
        <f t="shared" si="4"/>
        <v>1</v>
      </c>
      <c r="W40" s="155">
        <v>37</v>
      </c>
      <c r="X40" s="155">
        <v>1</v>
      </c>
      <c r="Y40" s="155">
        <v>0</v>
      </c>
      <c r="Z40" s="155">
        <v>1</v>
      </c>
      <c r="AA40" s="155">
        <v>4</v>
      </c>
      <c r="AB40" s="156">
        <f t="shared" si="6"/>
        <v>6</v>
      </c>
      <c r="AD40" s="155">
        <v>37</v>
      </c>
      <c r="AE40" s="155">
        <v>3</v>
      </c>
      <c r="AF40" s="155">
        <v>0</v>
      </c>
      <c r="AG40" s="155">
        <v>10</v>
      </c>
      <c r="AH40" s="155">
        <v>3</v>
      </c>
      <c r="AI40" s="155">
        <f t="shared" si="8"/>
        <v>16</v>
      </c>
      <c r="AK40" s="155">
        <v>37</v>
      </c>
      <c r="AL40" s="155">
        <v>8.5</v>
      </c>
      <c r="AM40" s="155">
        <v>0</v>
      </c>
      <c r="AN40" s="155">
        <v>2</v>
      </c>
      <c r="AO40" s="155">
        <v>1</v>
      </c>
      <c r="AP40" s="155">
        <f t="shared" si="7"/>
        <v>11.5</v>
      </c>
    </row>
    <row r="41" spans="1:49">
      <c r="C41" s="153"/>
      <c r="D41" s="36"/>
      <c r="W41" s="155">
        <v>38</v>
      </c>
      <c r="X41" s="155">
        <v>3</v>
      </c>
      <c r="Y41" s="155">
        <v>0</v>
      </c>
      <c r="Z41" s="155">
        <v>1</v>
      </c>
      <c r="AA41" s="155">
        <v>0</v>
      </c>
      <c r="AB41" s="156">
        <f t="shared" si="6"/>
        <v>4</v>
      </c>
      <c r="AD41" s="155">
        <v>38</v>
      </c>
      <c r="AE41" s="155">
        <v>3</v>
      </c>
      <c r="AF41" s="155">
        <v>1</v>
      </c>
      <c r="AG41" s="155">
        <v>10</v>
      </c>
      <c r="AH41" s="155">
        <v>1</v>
      </c>
      <c r="AI41" s="155">
        <f t="shared" si="8"/>
        <v>15</v>
      </c>
      <c r="AK41" s="155">
        <v>38</v>
      </c>
      <c r="AL41" s="155">
        <v>8.5</v>
      </c>
      <c r="AM41" s="155">
        <v>0</v>
      </c>
      <c r="AN41" s="155">
        <v>1</v>
      </c>
      <c r="AO41" s="155">
        <v>1</v>
      </c>
      <c r="AP41" s="155">
        <f t="shared" si="7"/>
        <v>10.5</v>
      </c>
    </row>
    <row r="42" spans="1:49">
      <c r="C42" s="153"/>
      <c r="D42" s="36"/>
      <c r="W42" s="155">
        <v>39</v>
      </c>
      <c r="X42" s="155">
        <v>2</v>
      </c>
      <c r="Y42" s="155">
        <v>1</v>
      </c>
      <c r="Z42" s="155">
        <v>0</v>
      </c>
      <c r="AA42" s="155">
        <v>1</v>
      </c>
      <c r="AB42" s="156">
        <f t="shared" si="6"/>
        <v>4</v>
      </c>
      <c r="AD42" s="155">
        <v>39</v>
      </c>
      <c r="AE42" s="155">
        <v>6</v>
      </c>
      <c r="AF42" s="155">
        <v>0</v>
      </c>
      <c r="AG42" s="155">
        <v>0</v>
      </c>
      <c r="AH42" s="155">
        <v>5.5</v>
      </c>
      <c r="AI42" s="155">
        <f t="shared" si="8"/>
        <v>11.5</v>
      </c>
      <c r="AK42" s="155">
        <v>39</v>
      </c>
      <c r="AL42" s="155">
        <v>6</v>
      </c>
      <c r="AM42" s="155">
        <v>0</v>
      </c>
      <c r="AN42" s="155">
        <v>1</v>
      </c>
      <c r="AO42" s="155">
        <v>1</v>
      </c>
      <c r="AP42" s="155">
        <f t="shared" si="7"/>
        <v>8</v>
      </c>
    </row>
    <row r="43" spans="1:49">
      <c r="C43" s="153"/>
      <c r="D43" s="36"/>
      <c r="W43" s="155">
        <v>40</v>
      </c>
      <c r="X43" s="155">
        <v>0</v>
      </c>
      <c r="Y43" s="155">
        <v>1</v>
      </c>
      <c r="Z43" s="155">
        <v>0</v>
      </c>
      <c r="AA43" s="155">
        <v>0</v>
      </c>
      <c r="AB43" s="156">
        <f>SUM(X43:AA43)</f>
        <v>1</v>
      </c>
      <c r="AD43" s="155">
        <v>40</v>
      </c>
      <c r="AE43" s="155">
        <v>3</v>
      </c>
      <c r="AF43" s="155">
        <v>0</v>
      </c>
      <c r="AG43" s="155">
        <v>0</v>
      </c>
      <c r="AH43" s="155">
        <v>5</v>
      </c>
      <c r="AI43" s="155">
        <f t="shared" si="8"/>
        <v>8</v>
      </c>
      <c r="AK43" s="155">
        <v>40</v>
      </c>
      <c r="AL43" s="155">
        <v>2.5</v>
      </c>
      <c r="AM43" s="155">
        <v>0</v>
      </c>
      <c r="AN43" s="155">
        <v>2</v>
      </c>
      <c r="AO43" s="155">
        <v>2</v>
      </c>
      <c r="AP43" s="155">
        <f t="shared" si="7"/>
        <v>6.5</v>
      </c>
    </row>
    <row r="44" spans="1:49">
      <c r="AD44" s="155">
        <v>41</v>
      </c>
      <c r="AE44" s="155">
        <v>1</v>
      </c>
      <c r="AF44" s="155">
        <v>0</v>
      </c>
      <c r="AG44" s="155">
        <v>3</v>
      </c>
      <c r="AH44" s="155">
        <v>3.5</v>
      </c>
      <c r="AI44" s="155">
        <f t="shared" si="8"/>
        <v>7.5</v>
      </c>
    </row>
    <row r="45" spans="1:49">
      <c r="AD45" s="155">
        <v>42</v>
      </c>
      <c r="AE45" s="155">
        <v>3</v>
      </c>
      <c r="AF45" s="155">
        <v>3</v>
      </c>
      <c r="AG45" s="155">
        <v>0</v>
      </c>
      <c r="AH45" s="155">
        <v>0.5</v>
      </c>
      <c r="AI45" s="155">
        <f t="shared" si="8"/>
        <v>6.5</v>
      </c>
    </row>
    <row r="46" spans="1:49">
      <c r="AD46" s="155">
        <v>43</v>
      </c>
      <c r="AE46" s="155">
        <v>1</v>
      </c>
      <c r="AF46" s="155">
        <v>1</v>
      </c>
      <c r="AG46" s="155">
        <v>0</v>
      </c>
      <c r="AH46" s="155">
        <v>4</v>
      </c>
      <c r="AI46" s="155">
        <f t="shared" si="8"/>
        <v>6</v>
      </c>
    </row>
    <row r="47" spans="1:49">
      <c r="A47" s="11" t="s">
        <v>0</v>
      </c>
      <c r="B47" s="11">
        <v>13</v>
      </c>
      <c r="AD47" s="155">
        <v>44</v>
      </c>
      <c r="AE47" s="155">
        <v>0</v>
      </c>
      <c r="AF47" s="155">
        <v>0</v>
      </c>
      <c r="AG47" s="155">
        <v>0</v>
      </c>
      <c r="AH47" s="155">
        <v>2.5</v>
      </c>
      <c r="AI47" s="155">
        <f t="shared" si="8"/>
        <v>2.5</v>
      </c>
    </row>
    <row r="48" spans="1:49">
      <c r="AD48" s="155">
        <v>45</v>
      </c>
      <c r="AE48" s="155">
        <v>0</v>
      </c>
      <c r="AF48" s="155">
        <v>0</v>
      </c>
      <c r="AG48" s="155">
        <v>0</v>
      </c>
      <c r="AH48" s="155">
        <v>0</v>
      </c>
      <c r="AI48" s="155">
        <f t="shared" si="8"/>
        <v>0</v>
      </c>
    </row>
    <row r="51" spans="1:63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</row>
    <row r="52" spans="1:63">
      <c r="A52" s="154" t="s">
        <v>110</v>
      </c>
    </row>
    <row r="53" spans="1:63">
      <c r="A53" t="s">
        <v>6</v>
      </c>
      <c r="H53" t="s">
        <v>7</v>
      </c>
      <c r="O53" t="s">
        <v>8</v>
      </c>
      <c r="V53" t="s">
        <v>9</v>
      </c>
      <c r="AC53" t="s">
        <v>10</v>
      </c>
      <c r="AJ53" t="s">
        <v>11</v>
      </c>
      <c r="AQ53" t="s">
        <v>12</v>
      </c>
      <c r="AX53" t="s">
        <v>13</v>
      </c>
      <c r="BE53" t="s">
        <v>14</v>
      </c>
    </row>
    <row r="54" spans="1:63">
      <c r="B54" s="9" t="s">
        <v>5</v>
      </c>
      <c r="C54" s="33" t="s">
        <v>1</v>
      </c>
      <c r="D54" s="33" t="s">
        <v>2</v>
      </c>
      <c r="E54" s="33" t="s">
        <v>3</v>
      </c>
      <c r="F54" s="33" t="s">
        <v>4</v>
      </c>
      <c r="G54" s="98" t="s">
        <v>15</v>
      </c>
      <c r="I54" s="9" t="s">
        <v>5</v>
      </c>
      <c r="J54" s="33" t="s">
        <v>1</v>
      </c>
      <c r="K54" s="33" t="s">
        <v>2</v>
      </c>
      <c r="L54" s="33" t="s">
        <v>3</v>
      </c>
      <c r="M54" s="33" t="s">
        <v>4</v>
      </c>
      <c r="N54" s="98" t="s">
        <v>15</v>
      </c>
      <c r="P54" s="9" t="s">
        <v>5</v>
      </c>
      <c r="Q54" s="33" t="s">
        <v>1</v>
      </c>
      <c r="R54" s="33" t="s">
        <v>2</v>
      </c>
      <c r="S54" s="33" t="s">
        <v>3</v>
      </c>
      <c r="T54" s="33" t="s">
        <v>4</v>
      </c>
      <c r="U54" s="98" t="s">
        <v>15</v>
      </c>
      <c r="W54" s="9" t="s">
        <v>5</v>
      </c>
      <c r="X54" s="33" t="s">
        <v>1</v>
      </c>
      <c r="Y54" s="33" t="s">
        <v>2</v>
      </c>
      <c r="Z54" s="33" t="s">
        <v>3</v>
      </c>
      <c r="AA54" s="33" t="s">
        <v>4</v>
      </c>
      <c r="AB54" s="98" t="s">
        <v>15</v>
      </c>
      <c r="AD54" s="9" t="s">
        <v>5</v>
      </c>
      <c r="AE54" s="33" t="s">
        <v>1</v>
      </c>
      <c r="AF54" s="33" t="s">
        <v>2</v>
      </c>
      <c r="AG54" s="33" t="s">
        <v>3</v>
      </c>
      <c r="AH54" s="33" t="s">
        <v>4</v>
      </c>
      <c r="AI54" s="98" t="s">
        <v>15</v>
      </c>
      <c r="AK54" s="9" t="s">
        <v>5</v>
      </c>
      <c r="AL54" s="33" t="s">
        <v>1</v>
      </c>
      <c r="AM54" s="33" t="s">
        <v>2</v>
      </c>
      <c r="AN54" s="33" t="s">
        <v>3</v>
      </c>
      <c r="AO54" s="33" t="s">
        <v>4</v>
      </c>
      <c r="AP54" s="98" t="s">
        <v>15</v>
      </c>
      <c r="AR54" s="9" t="s">
        <v>5</v>
      </c>
      <c r="AS54" s="33" t="s">
        <v>1</v>
      </c>
      <c r="AT54" s="33" t="s">
        <v>2</v>
      </c>
      <c r="AU54" s="33" t="s">
        <v>3</v>
      </c>
      <c r="AV54" s="33" t="s">
        <v>4</v>
      </c>
      <c r="AW54" s="98" t="s">
        <v>15</v>
      </c>
      <c r="AY54" s="9" t="s">
        <v>5</v>
      </c>
      <c r="AZ54" s="33" t="s">
        <v>1</v>
      </c>
      <c r="BA54" s="33" t="s">
        <v>2</v>
      </c>
      <c r="BB54" s="33" t="s">
        <v>3</v>
      </c>
      <c r="BC54" s="33" t="s">
        <v>4</v>
      </c>
      <c r="BD54" s="98" t="s">
        <v>15</v>
      </c>
      <c r="BF54" s="9" t="s">
        <v>5</v>
      </c>
      <c r="BG54" s="33" t="s">
        <v>1</v>
      </c>
      <c r="BH54" s="33" t="s">
        <v>2</v>
      </c>
      <c r="BI54" s="33" t="s">
        <v>3</v>
      </c>
      <c r="BJ54" s="33" t="s">
        <v>4</v>
      </c>
      <c r="BK54" s="98" t="s">
        <v>15</v>
      </c>
    </row>
    <row r="55" spans="1:63">
      <c r="B55" s="155">
        <v>1</v>
      </c>
      <c r="C55" s="155">
        <v>10</v>
      </c>
      <c r="D55" s="155">
        <v>2</v>
      </c>
      <c r="E55" s="155">
        <v>5</v>
      </c>
      <c r="F55" s="155">
        <v>9</v>
      </c>
      <c r="G55" s="155">
        <v>26</v>
      </c>
      <c r="I55" s="155">
        <v>1</v>
      </c>
      <c r="J55" s="156">
        <v>9</v>
      </c>
      <c r="K55" s="156">
        <v>10</v>
      </c>
      <c r="L55" s="156">
        <v>1</v>
      </c>
      <c r="M55" s="156">
        <v>9</v>
      </c>
      <c r="N55" s="156">
        <v>29</v>
      </c>
      <c r="P55" s="155">
        <v>1</v>
      </c>
      <c r="Q55" s="156">
        <v>10</v>
      </c>
      <c r="R55" s="156">
        <v>10</v>
      </c>
      <c r="S55" s="156">
        <v>0</v>
      </c>
      <c r="T55" s="156">
        <v>10</v>
      </c>
      <c r="U55" s="156">
        <v>30</v>
      </c>
      <c r="W55" s="155">
        <v>1</v>
      </c>
      <c r="X55" s="156">
        <v>8</v>
      </c>
      <c r="Y55" s="156">
        <v>1</v>
      </c>
      <c r="Z55" s="156">
        <v>10</v>
      </c>
      <c r="AA55" s="156">
        <v>10</v>
      </c>
      <c r="AB55" s="156">
        <v>29</v>
      </c>
      <c r="AD55" s="155">
        <v>1</v>
      </c>
      <c r="AE55" s="156">
        <v>10</v>
      </c>
      <c r="AF55" s="156">
        <v>10</v>
      </c>
      <c r="AG55" s="156">
        <v>10</v>
      </c>
      <c r="AH55" s="156">
        <v>9</v>
      </c>
      <c r="AI55" s="156">
        <v>39</v>
      </c>
      <c r="AK55" s="155">
        <v>1</v>
      </c>
      <c r="AL55" s="156">
        <v>3</v>
      </c>
      <c r="AM55" s="156">
        <v>5</v>
      </c>
      <c r="AN55" s="156">
        <v>2</v>
      </c>
      <c r="AO55" s="156">
        <v>6</v>
      </c>
      <c r="AP55" s="156">
        <v>16</v>
      </c>
      <c r="AR55" s="155">
        <v>1</v>
      </c>
      <c r="AS55" s="155">
        <v>7</v>
      </c>
      <c r="AT55" s="155">
        <v>5</v>
      </c>
      <c r="AU55" s="155">
        <v>0</v>
      </c>
      <c r="AV55" s="155">
        <v>7</v>
      </c>
      <c r="AW55" s="155">
        <v>19</v>
      </c>
      <c r="AY55" s="155">
        <v>1</v>
      </c>
      <c r="AZ55" s="155">
        <v>9</v>
      </c>
      <c r="BA55" s="155">
        <v>10</v>
      </c>
      <c r="BB55" s="155">
        <v>10</v>
      </c>
      <c r="BC55" s="155">
        <v>7</v>
      </c>
      <c r="BD55" s="155">
        <v>36</v>
      </c>
      <c r="BF55" s="155">
        <v>1</v>
      </c>
      <c r="BG55" s="156">
        <v>6</v>
      </c>
      <c r="BH55" s="156">
        <v>4</v>
      </c>
      <c r="BI55" s="156">
        <v>5</v>
      </c>
      <c r="BJ55" s="156">
        <v>5</v>
      </c>
      <c r="BK55" s="156">
        <v>20</v>
      </c>
    </row>
    <row r="56" spans="1:63">
      <c r="B56" s="155">
        <v>2</v>
      </c>
      <c r="C56" s="155">
        <v>4</v>
      </c>
      <c r="D56" s="155">
        <v>7</v>
      </c>
      <c r="E56" s="155">
        <v>1</v>
      </c>
      <c r="F56" s="155">
        <v>9</v>
      </c>
      <c r="G56" s="155">
        <v>21</v>
      </c>
      <c r="I56" s="155">
        <v>2</v>
      </c>
      <c r="J56" s="156">
        <v>9</v>
      </c>
      <c r="K56" s="156">
        <v>10</v>
      </c>
      <c r="L56" s="156">
        <v>0</v>
      </c>
      <c r="M56" s="156">
        <v>5</v>
      </c>
      <c r="N56" s="156">
        <v>24</v>
      </c>
      <c r="P56" s="155">
        <v>2</v>
      </c>
      <c r="Q56" s="156">
        <v>10</v>
      </c>
      <c r="R56" s="156">
        <v>10</v>
      </c>
      <c r="S56" s="156">
        <v>0</v>
      </c>
      <c r="T56" s="156">
        <v>8</v>
      </c>
      <c r="U56" s="156">
        <v>28</v>
      </c>
      <c r="W56" s="155">
        <v>2</v>
      </c>
      <c r="X56" s="156">
        <v>10</v>
      </c>
      <c r="Y56" s="156">
        <v>1</v>
      </c>
      <c r="Z56" s="156">
        <v>7</v>
      </c>
      <c r="AA56" s="156">
        <v>9</v>
      </c>
      <c r="AB56" s="156">
        <v>27</v>
      </c>
      <c r="AD56" s="155">
        <v>2</v>
      </c>
      <c r="AE56" s="156">
        <v>10</v>
      </c>
      <c r="AF56" s="156">
        <v>8</v>
      </c>
      <c r="AG56" s="156">
        <v>4</v>
      </c>
      <c r="AH56" s="156">
        <v>6</v>
      </c>
      <c r="AI56" s="156">
        <v>28</v>
      </c>
      <c r="AK56" s="155">
        <v>2</v>
      </c>
      <c r="AL56" s="156">
        <v>0</v>
      </c>
      <c r="AM56" s="156">
        <v>5</v>
      </c>
      <c r="AN56" s="156">
        <v>6</v>
      </c>
      <c r="AO56" s="156">
        <v>4</v>
      </c>
      <c r="AP56" s="156">
        <v>15</v>
      </c>
      <c r="AR56" s="155">
        <v>2</v>
      </c>
      <c r="AS56" s="155">
        <v>7</v>
      </c>
      <c r="AT56" s="155">
        <v>5</v>
      </c>
      <c r="AU56" s="155">
        <v>3</v>
      </c>
      <c r="AV56" s="155">
        <v>4</v>
      </c>
      <c r="AW56" s="155">
        <v>19</v>
      </c>
      <c r="AY56" s="155">
        <v>2</v>
      </c>
      <c r="AZ56" s="155">
        <v>8</v>
      </c>
      <c r="BA56" s="155">
        <v>5</v>
      </c>
      <c r="BB56" s="155">
        <v>10</v>
      </c>
      <c r="BC56" s="155">
        <v>2</v>
      </c>
      <c r="BD56" s="155">
        <v>25</v>
      </c>
      <c r="BF56" s="155">
        <v>2</v>
      </c>
      <c r="BG56" s="156">
        <v>7</v>
      </c>
      <c r="BH56" s="156">
        <v>10</v>
      </c>
      <c r="BI56" s="156">
        <v>0</v>
      </c>
      <c r="BJ56" s="156">
        <v>3</v>
      </c>
      <c r="BK56" s="156">
        <v>20</v>
      </c>
    </row>
    <row r="57" spans="1:63">
      <c r="B57" s="155">
        <v>3</v>
      </c>
      <c r="C57" s="155">
        <v>6</v>
      </c>
      <c r="D57" s="155">
        <v>2</v>
      </c>
      <c r="E57" s="155">
        <v>1</v>
      </c>
      <c r="F57" s="155">
        <v>0</v>
      </c>
      <c r="G57" s="155">
        <v>9</v>
      </c>
      <c r="I57" s="155">
        <v>3</v>
      </c>
      <c r="J57" s="156">
        <v>9</v>
      </c>
      <c r="K57" s="156">
        <v>8</v>
      </c>
      <c r="L57" s="156">
        <v>3</v>
      </c>
      <c r="M57" s="156">
        <v>0</v>
      </c>
      <c r="N57" s="156">
        <v>20</v>
      </c>
      <c r="P57" s="155">
        <v>3</v>
      </c>
      <c r="Q57" s="155">
        <v>10</v>
      </c>
      <c r="R57" s="155">
        <v>8</v>
      </c>
      <c r="S57" s="155">
        <v>9</v>
      </c>
      <c r="T57" s="155">
        <v>10</v>
      </c>
      <c r="U57" s="155">
        <v>37</v>
      </c>
      <c r="W57" s="155">
        <v>3</v>
      </c>
      <c r="X57" s="156">
        <v>0</v>
      </c>
      <c r="Y57" s="156">
        <v>0</v>
      </c>
      <c r="Z57" s="156">
        <v>6</v>
      </c>
      <c r="AA57" s="156">
        <v>2</v>
      </c>
      <c r="AB57" s="156">
        <v>8</v>
      </c>
      <c r="AD57" s="155">
        <v>3</v>
      </c>
      <c r="AE57" s="156">
        <v>8</v>
      </c>
      <c r="AF57" s="156">
        <v>4</v>
      </c>
      <c r="AG57" s="156">
        <v>7</v>
      </c>
      <c r="AH57" s="156">
        <v>7</v>
      </c>
      <c r="AI57" s="156">
        <v>26</v>
      </c>
      <c r="AK57" s="155">
        <v>3</v>
      </c>
      <c r="AL57" s="156">
        <v>9</v>
      </c>
      <c r="AM57" s="156">
        <v>3</v>
      </c>
      <c r="AN57" s="156">
        <v>0</v>
      </c>
      <c r="AO57" s="156">
        <v>0</v>
      </c>
      <c r="AP57" s="156">
        <v>12</v>
      </c>
      <c r="AR57" s="155">
        <v>3</v>
      </c>
      <c r="AS57" s="155">
        <v>7</v>
      </c>
      <c r="AT57" s="155">
        <v>5</v>
      </c>
      <c r="AU57" s="155">
        <v>3</v>
      </c>
      <c r="AV57" s="155">
        <v>3</v>
      </c>
      <c r="AW57" s="155">
        <v>18</v>
      </c>
      <c r="AY57" s="155">
        <v>3</v>
      </c>
      <c r="AZ57" s="155">
        <v>8</v>
      </c>
      <c r="BA57" s="155">
        <v>6</v>
      </c>
      <c r="BB57" s="155">
        <v>7</v>
      </c>
      <c r="BC57" s="155">
        <v>1</v>
      </c>
      <c r="BD57" s="155">
        <v>22</v>
      </c>
      <c r="BF57" s="155">
        <v>3</v>
      </c>
      <c r="BG57" s="156">
        <v>5</v>
      </c>
      <c r="BH57" s="156">
        <v>7</v>
      </c>
      <c r="BI57" s="156">
        <v>0</v>
      </c>
      <c r="BJ57" s="156">
        <v>2</v>
      </c>
      <c r="BK57" s="156">
        <v>14</v>
      </c>
    </row>
    <row r="58" spans="1:63">
      <c r="B58" s="155">
        <v>4</v>
      </c>
      <c r="C58" s="155">
        <v>0</v>
      </c>
      <c r="D58" s="155">
        <v>3</v>
      </c>
      <c r="E58" s="155">
        <v>0</v>
      </c>
      <c r="F58" s="155">
        <v>0</v>
      </c>
      <c r="G58" s="155">
        <v>3</v>
      </c>
      <c r="I58" s="155">
        <v>4</v>
      </c>
      <c r="J58" s="156">
        <v>8</v>
      </c>
      <c r="K58" s="156">
        <v>1</v>
      </c>
      <c r="L58" s="156">
        <v>0</v>
      </c>
      <c r="M58" s="156">
        <v>6</v>
      </c>
      <c r="N58" s="156">
        <v>15</v>
      </c>
      <c r="P58" s="155">
        <v>4</v>
      </c>
      <c r="Q58" s="155">
        <v>10</v>
      </c>
      <c r="R58" s="155">
        <v>9.5</v>
      </c>
      <c r="S58" s="155">
        <v>10</v>
      </c>
      <c r="T58" s="155">
        <v>10</v>
      </c>
      <c r="U58" s="155">
        <f>SUM(Q58:T58)</f>
        <v>39.5</v>
      </c>
      <c r="W58" s="155">
        <v>4</v>
      </c>
      <c r="X58" s="156">
        <v>10</v>
      </c>
      <c r="Y58" s="156">
        <v>5</v>
      </c>
      <c r="Z58" s="156">
        <v>9</v>
      </c>
      <c r="AA58" s="156">
        <v>10</v>
      </c>
      <c r="AB58" s="156">
        <v>34</v>
      </c>
      <c r="AD58" s="155">
        <v>4</v>
      </c>
      <c r="AE58" s="156">
        <v>2</v>
      </c>
      <c r="AF58" s="156">
        <v>3</v>
      </c>
      <c r="AG58" s="156">
        <v>4</v>
      </c>
      <c r="AH58" s="156">
        <v>7</v>
      </c>
      <c r="AI58" s="156">
        <v>16</v>
      </c>
      <c r="AK58" s="155">
        <v>4</v>
      </c>
      <c r="AL58" s="156">
        <v>0</v>
      </c>
      <c r="AM58" s="156">
        <v>4</v>
      </c>
      <c r="AN58" s="156">
        <v>4</v>
      </c>
      <c r="AO58" s="156">
        <v>4</v>
      </c>
      <c r="AP58" s="156">
        <v>12</v>
      </c>
      <c r="AR58" s="155">
        <v>4</v>
      </c>
      <c r="AS58" s="155">
        <v>7</v>
      </c>
      <c r="AT58" s="155">
        <v>5</v>
      </c>
      <c r="AU58" s="155">
        <v>3</v>
      </c>
      <c r="AV58" s="155">
        <v>3</v>
      </c>
      <c r="AW58" s="155">
        <v>18</v>
      </c>
      <c r="AY58" s="155">
        <v>4</v>
      </c>
      <c r="AZ58" s="155">
        <v>8</v>
      </c>
      <c r="BA58" s="155">
        <v>9</v>
      </c>
      <c r="BB58" s="155">
        <v>10</v>
      </c>
      <c r="BC58" s="155">
        <v>10</v>
      </c>
      <c r="BD58" s="155">
        <v>37</v>
      </c>
      <c r="BF58" s="155">
        <v>4</v>
      </c>
      <c r="BG58" s="155">
        <v>5</v>
      </c>
      <c r="BH58" s="155">
        <v>7</v>
      </c>
      <c r="BI58" s="155">
        <v>3</v>
      </c>
      <c r="BJ58" s="155">
        <v>10</v>
      </c>
      <c r="BK58" s="155">
        <f>SUM(BG58:BJ58)</f>
        <v>25</v>
      </c>
    </row>
    <row r="59" spans="1:63">
      <c r="B59" s="155">
        <v>5</v>
      </c>
      <c r="C59" s="156">
        <v>8.5</v>
      </c>
      <c r="D59" s="156">
        <v>7.5</v>
      </c>
      <c r="E59" s="156">
        <v>4</v>
      </c>
      <c r="F59" s="156">
        <v>10</v>
      </c>
      <c r="G59" s="156">
        <v>30</v>
      </c>
      <c r="I59" s="155">
        <v>5</v>
      </c>
      <c r="J59" s="156">
        <v>6</v>
      </c>
      <c r="K59" s="156">
        <v>0</v>
      </c>
      <c r="L59" s="156">
        <v>6</v>
      </c>
      <c r="M59" s="156">
        <v>0</v>
      </c>
      <c r="N59" s="156">
        <v>12</v>
      </c>
      <c r="P59" s="155">
        <v>5</v>
      </c>
      <c r="Q59" s="155">
        <v>10</v>
      </c>
      <c r="R59" s="155">
        <v>9.5</v>
      </c>
      <c r="S59" s="155">
        <v>5</v>
      </c>
      <c r="T59" s="155">
        <v>10</v>
      </c>
      <c r="U59" s="155">
        <f t="shared" ref="U59:U70" si="9">SUM(Q59:T59)</f>
        <v>34.5</v>
      </c>
      <c r="W59" s="155">
        <v>5</v>
      </c>
      <c r="X59" s="156">
        <v>5</v>
      </c>
      <c r="Y59" s="156">
        <v>6</v>
      </c>
      <c r="Z59" s="156">
        <v>10</v>
      </c>
      <c r="AA59" s="156">
        <v>9</v>
      </c>
      <c r="AB59" s="156">
        <v>30</v>
      </c>
      <c r="AD59" s="155">
        <v>5</v>
      </c>
      <c r="AE59" s="156">
        <v>5</v>
      </c>
      <c r="AF59" s="156">
        <v>5</v>
      </c>
      <c r="AG59" s="156">
        <v>0</v>
      </c>
      <c r="AH59" s="156">
        <v>4</v>
      </c>
      <c r="AI59" s="156">
        <v>14</v>
      </c>
      <c r="AK59" s="155">
        <v>5</v>
      </c>
      <c r="AL59" s="156">
        <v>0</v>
      </c>
      <c r="AM59" s="156">
        <v>4</v>
      </c>
      <c r="AN59" s="156">
        <v>6</v>
      </c>
      <c r="AO59" s="156">
        <v>1</v>
      </c>
      <c r="AP59" s="156">
        <v>11</v>
      </c>
      <c r="AR59" s="155">
        <v>5</v>
      </c>
      <c r="AS59" s="155">
        <v>10</v>
      </c>
      <c r="AT59" s="155">
        <v>6</v>
      </c>
      <c r="AU59" s="155">
        <v>6</v>
      </c>
      <c r="AV59" s="155">
        <v>10</v>
      </c>
      <c r="AW59" s="155">
        <v>32</v>
      </c>
      <c r="AY59" s="155">
        <v>5</v>
      </c>
      <c r="AZ59" s="155">
        <v>10</v>
      </c>
      <c r="BA59" s="155">
        <v>10</v>
      </c>
      <c r="BB59" s="155">
        <v>8</v>
      </c>
      <c r="BC59" s="155">
        <v>2</v>
      </c>
      <c r="BD59" s="155">
        <v>30</v>
      </c>
      <c r="BF59" s="155">
        <v>5</v>
      </c>
      <c r="BG59" s="155">
        <v>7</v>
      </c>
      <c r="BH59" s="155">
        <v>5</v>
      </c>
      <c r="BI59" s="155">
        <v>7</v>
      </c>
      <c r="BJ59" s="155">
        <v>5</v>
      </c>
      <c r="BK59" s="155">
        <f t="shared" ref="BK59:BK77" si="10">SUM(BG59:BJ59)</f>
        <v>24</v>
      </c>
    </row>
    <row r="60" spans="1:63">
      <c r="B60" s="155">
        <v>6</v>
      </c>
      <c r="C60" s="156">
        <v>9.5</v>
      </c>
      <c r="D60" s="156">
        <v>6.5</v>
      </c>
      <c r="E60" s="156">
        <v>2</v>
      </c>
      <c r="F60" s="156">
        <v>8</v>
      </c>
      <c r="G60" s="156">
        <v>26</v>
      </c>
      <c r="I60" s="155">
        <v>6</v>
      </c>
      <c r="J60" s="156">
        <v>3</v>
      </c>
      <c r="K60" s="156">
        <v>0</v>
      </c>
      <c r="L60" s="156">
        <v>0</v>
      </c>
      <c r="M60" s="156">
        <v>1</v>
      </c>
      <c r="N60" s="156">
        <v>4</v>
      </c>
      <c r="P60" s="155">
        <v>6</v>
      </c>
      <c r="Q60" s="155">
        <v>10</v>
      </c>
      <c r="R60" s="155">
        <v>9.5</v>
      </c>
      <c r="S60" s="155">
        <v>4</v>
      </c>
      <c r="T60" s="155">
        <v>10</v>
      </c>
      <c r="U60" s="155">
        <f t="shared" si="9"/>
        <v>33.5</v>
      </c>
      <c r="W60" s="155">
        <v>6</v>
      </c>
      <c r="X60" s="156">
        <v>9</v>
      </c>
      <c r="Y60" s="156">
        <v>2</v>
      </c>
      <c r="Z60" s="156">
        <v>8</v>
      </c>
      <c r="AA60" s="156">
        <v>7</v>
      </c>
      <c r="AB60" s="156">
        <v>26</v>
      </c>
      <c r="AD60" s="155">
        <v>6</v>
      </c>
      <c r="AE60" s="156">
        <v>9</v>
      </c>
      <c r="AF60" s="156">
        <v>9</v>
      </c>
      <c r="AG60" s="156">
        <v>7</v>
      </c>
      <c r="AH60" s="156">
        <v>8</v>
      </c>
      <c r="AI60" s="156">
        <v>33</v>
      </c>
      <c r="AK60" s="155">
        <v>6</v>
      </c>
      <c r="AL60" s="156">
        <v>2</v>
      </c>
      <c r="AM60" s="156">
        <v>3</v>
      </c>
      <c r="AN60" s="156">
        <v>0</v>
      </c>
      <c r="AO60" s="156">
        <v>2</v>
      </c>
      <c r="AP60" s="156">
        <v>7</v>
      </c>
      <c r="AR60" s="155">
        <v>6</v>
      </c>
      <c r="AS60" s="155">
        <v>10</v>
      </c>
      <c r="AT60" s="155">
        <v>6</v>
      </c>
      <c r="AU60" s="155">
        <v>4</v>
      </c>
      <c r="AV60" s="155">
        <v>10</v>
      </c>
      <c r="AW60" s="155">
        <v>30</v>
      </c>
      <c r="AY60" s="155">
        <v>6</v>
      </c>
      <c r="AZ60" s="155">
        <v>10</v>
      </c>
      <c r="BA60" s="155">
        <v>5</v>
      </c>
      <c r="BB60" s="155">
        <v>10</v>
      </c>
      <c r="BC60" s="155">
        <v>4</v>
      </c>
      <c r="BD60" s="155">
        <v>29</v>
      </c>
      <c r="BF60" s="155">
        <v>6</v>
      </c>
      <c r="BG60" s="155">
        <v>8</v>
      </c>
      <c r="BH60" s="155">
        <v>4</v>
      </c>
      <c r="BI60" s="155">
        <v>6</v>
      </c>
      <c r="BJ60" s="155">
        <v>6</v>
      </c>
      <c r="BK60" s="155">
        <f t="shared" si="10"/>
        <v>24</v>
      </c>
    </row>
    <row r="61" spans="1:63">
      <c r="B61" s="155">
        <v>7</v>
      </c>
      <c r="C61" s="156">
        <v>5</v>
      </c>
      <c r="D61" s="156">
        <v>9.5</v>
      </c>
      <c r="E61" s="156">
        <v>0</v>
      </c>
      <c r="F61" s="156">
        <v>7.5</v>
      </c>
      <c r="G61" s="156">
        <v>22</v>
      </c>
      <c r="I61" s="155">
        <v>7</v>
      </c>
      <c r="J61" s="156">
        <v>9</v>
      </c>
      <c r="K61" s="156">
        <v>5</v>
      </c>
      <c r="L61" s="156">
        <v>0</v>
      </c>
      <c r="M61" s="156">
        <v>10</v>
      </c>
      <c r="N61" s="156">
        <v>24</v>
      </c>
      <c r="P61" s="155">
        <v>7</v>
      </c>
      <c r="Q61" s="155">
        <v>10</v>
      </c>
      <c r="R61" s="155">
        <v>9.5</v>
      </c>
      <c r="S61" s="155">
        <v>5</v>
      </c>
      <c r="T61" s="155">
        <v>8</v>
      </c>
      <c r="U61" s="155">
        <f t="shared" si="9"/>
        <v>32.5</v>
      </c>
      <c r="W61" s="155">
        <v>7</v>
      </c>
      <c r="X61" s="156">
        <v>4</v>
      </c>
      <c r="Y61" s="156">
        <v>1</v>
      </c>
      <c r="Z61" s="156">
        <v>10</v>
      </c>
      <c r="AA61" s="156">
        <v>10</v>
      </c>
      <c r="AB61" s="156">
        <v>25</v>
      </c>
      <c r="AD61" s="155">
        <v>7</v>
      </c>
      <c r="AE61" s="156">
        <v>10</v>
      </c>
      <c r="AF61" s="156">
        <v>4</v>
      </c>
      <c r="AG61" s="156">
        <v>7</v>
      </c>
      <c r="AH61" s="156">
        <v>7</v>
      </c>
      <c r="AI61" s="156">
        <v>28</v>
      </c>
      <c r="AK61" s="155">
        <v>7</v>
      </c>
      <c r="AL61" s="156">
        <v>0</v>
      </c>
      <c r="AM61" s="156">
        <v>0</v>
      </c>
      <c r="AN61" s="156">
        <v>1</v>
      </c>
      <c r="AO61" s="156">
        <v>2</v>
      </c>
      <c r="AP61" s="156">
        <v>3</v>
      </c>
      <c r="AR61" s="155">
        <v>7</v>
      </c>
      <c r="AS61" s="155">
        <v>7</v>
      </c>
      <c r="AT61" s="155">
        <v>5</v>
      </c>
      <c r="AU61" s="155">
        <v>5</v>
      </c>
      <c r="AV61" s="155">
        <v>6</v>
      </c>
      <c r="AW61" s="155">
        <v>23</v>
      </c>
      <c r="AY61" s="155">
        <v>7</v>
      </c>
      <c r="AZ61" s="155">
        <v>8</v>
      </c>
      <c r="BA61" s="155">
        <v>8</v>
      </c>
      <c r="BB61" s="155">
        <v>10</v>
      </c>
      <c r="BC61" s="155">
        <v>2</v>
      </c>
      <c r="BD61" s="155">
        <v>28</v>
      </c>
      <c r="BF61" s="155">
        <v>7</v>
      </c>
      <c r="BG61" s="155">
        <v>9</v>
      </c>
      <c r="BH61" s="155">
        <v>6</v>
      </c>
      <c r="BI61" s="155">
        <v>5</v>
      </c>
      <c r="BJ61" s="155">
        <v>0</v>
      </c>
      <c r="BK61" s="155">
        <f t="shared" si="10"/>
        <v>20</v>
      </c>
    </row>
    <row r="62" spans="1:63">
      <c r="B62" s="155">
        <v>8</v>
      </c>
      <c r="C62" s="156">
        <v>4.25</v>
      </c>
      <c r="D62" s="156">
        <v>1</v>
      </c>
      <c r="E62" s="156">
        <v>2</v>
      </c>
      <c r="F62" s="156">
        <v>3</v>
      </c>
      <c r="G62" s="156">
        <v>10.25</v>
      </c>
      <c r="I62" s="155">
        <v>8</v>
      </c>
      <c r="J62" s="156">
        <v>4</v>
      </c>
      <c r="K62" s="156">
        <v>7</v>
      </c>
      <c r="L62" s="156">
        <v>3</v>
      </c>
      <c r="M62" s="156">
        <v>5</v>
      </c>
      <c r="N62" s="156">
        <v>19</v>
      </c>
      <c r="P62" s="155">
        <v>8</v>
      </c>
      <c r="Q62" s="155">
        <v>10</v>
      </c>
      <c r="R62" s="155">
        <v>4</v>
      </c>
      <c r="S62" s="155">
        <v>10</v>
      </c>
      <c r="T62" s="155">
        <v>8</v>
      </c>
      <c r="U62" s="155">
        <f t="shared" si="9"/>
        <v>32</v>
      </c>
      <c r="W62" s="155">
        <v>8</v>
      </c>
      <c r="X62" s="156">
        <v>2</v>
      </c>
      <c r="Y62" s="156">
        <v>1</v>
      </c>
      <c r="Z62" s="156">
        <v>7</v>
      </c>
      <c r="AA62" s="156">
        <v>10</v>
      </c>
      <c r="AB62" s="156">
        <v>20</v>
      </c>
      <c r="AD62" s="155">
        <v>8</v>
      </c>
      <c r="AE62" s="156">
        <v>10</v>
      </c>
      <c r="AF62" s="156">
        <v>6</v>
      </c>
      <c r="AG62" s="156">
        <v>4</v>
      </c>
      <c r="AH62" s="156">
        <v>7</v>
      </c>
      <c r="AI62" s="156">
        <v>27</v>
      </c>
      <c r="AK62" s="155">
        <v>8</v>
      </c>
      <c r="AL62" s="156">
        <v>10</v>
      </c>
      <c r="AM62" s="156">
        <v>10</v>
      </c>
      <c r="AN62" s="156">
        <v>10</v>
      </c>
      <c r="AO62" s="156">
        <v>8</v>
      </c>
      <c r="AP62" s="156">
        <v>38</v>
      </c>
      <c r="AR62" s="155">
        <v>8</v>
      </c>
      <c r="AS62" s="155">
        <v>10</v>
      </c>
      <c r="AT62" s="155">
        <v>5</v>
      </c>
      <c r="AU62" s="155">
        <v>4</v>
      </c>
      <c r="AV62" s="155">
        <v>2</v>
      </c>
      <c r="AW62" s="155">
        <v>21</v>
      </c>
      <c r="AY62" s="155">
        <v>8</v>
      </c>
      <c r="AZ62" s="155">
        <v>7</v>
      </c>
      <c r="BA62" s="155">
        <v>8</v>
      </c>
      <c r="BB62" s="155">
        <v>10</v>
      </c>
      <c r="BC62" s="155">
        <v>2</v>
      </c>
      <c r="BD62" s="155">
        <v>27</v>
      </c>
      <c r="BF62" s="155">
        <v>8</v>
      </c>
      <c r="BG62" s="155">
        <v>6</v>
      </c>
      <c r="BH62" s="155">
        <v>4</v>
      </c>
      <c r="BI62" s="155">
        <v>7</v>
      </c>
      <c r="BJ62" s="155">
        <v>2</v>
      </c>
      <c r="BK62" s="155">
        <f t="shared" si="10"/>
        <v>19</v>
      </c>
    </row>
    <row r="63" spans="1:63">
      <c r="B63" s="155">
        <v>9</v>
      </c>
      <c r="C63" s="156">
        <v>3</v>
      </c>
      <c r="D63" s="156">
        <v>0</v>
      </c>
      <c r="E63" s="156">
        <v>1</v>
      </c>
      <c r="F63" s="156">
        <v>4</v>
      </c>
      <c r="G63" s="156">
        <v>8</v>
      </c>
      <c r="I63" s="155">
        <v>9</v>
      </c>
      <c r="J63" s="156">
        <v>7</v>
      </c>
      <c r="K63" s="156">
        <v>0</v>
      </c>
      <c r="L63" s="156">
        <v>0</v>
      </c>
      <c r="M63" s="156">
        <v>10</v>
      </c>
      <c r="N63" s="156">
        <v>17</v>
      </c>
      <c r="P63" s="155">
        <v>9</v>
      </c>
      <c r="Q63" s="155">
        <v>10</v>
      </c>
      <c r="R63" s="155">
        <v>10</v>
      </c>
      <c r="S63" s="155">
        <v>0</v>
      </c>
      <c r="T63" s="155">
        <v>10</v>
      </c>
      <c r="U63" s="155">
        <f t="shared" si="9"/>
        <v>30</v>
      </c>
      <c r="W63" s="155">
        <v>9</v>
      </c>
      <c r="X63" s="156">
        <v>3</v>
      </c>
      <c r="Y63" s="156">
        <v>3</v>
      </c>
      <c r="Z63" s="156">
        <v>6</v>
      </c>
      <c r="AA63" s="156">
        <v>7</v>
      </c>
      <c r="AB63" s="156">
        <v>19</v>
      </c>
      <c r="AD63" s="155">
        <v>9</v>
      </c>
      <c r="AE63" s="156">
        <v>9</v>
      </c>
      <c r="AF63" s="156">
        <v>5</v>
      </c>
      <c r="AG63" s="156">
        <v>4</v>
      </c>
      <c r="AH63" s="156">
        <v>8</v>
      </c>
      <c r="AI63" s="156">
        <v>26</v>
      </c>
      <c r="AK63" s="155">
        <v>9</v>
      </c>
      <c r="AL63" s="156">
        <v>10</v>
      </c>
      <c r="AM63" s="156">
        <v>8</v>
      </c>
      <c r="AN63" s="156">
        <v>0</v>
      </c>
      <c r="AO63" s="156">
        <v>5</v>
      </c>
      <c r="AP63" s="156">
        <v>23</v>
      </c>
      <c r="AR63" s="155">
        <v>9</v>
      </c>
      <c r="AS63" s="155">
        <v>4</v>
      </c>
      <c r="AT63" s="155">
        <v>5</v>
      </c>
      <c r="AU63" s="155">
        <v>0</v>
      </c>
      <c r="AV63" s="155">
        <v>6</v>
      </c>
      <c r="AW63" s="155">
        <v>15</v>
      </c>
      <c r="AY63" s="155">
        <v>9</v>
      </c>
      <c r="AZ63" s="155">
        <v>9</v>
      </c>
      <c r="BA63" s="155">
        <v>6</v>
      </c>
      <c r="BB63" s="155">
        <v>9</v>
      </c>
      <c r="BC63" s="155">
        <v>2</v>
      </c>
      <c r="BD63" s="155">
        <v>26</v>
      </c>
      <c r="BF63" s="155">
        <v>9</v>
      </c>
      <c r="BG63" s="155">
        <v>9</v>
      </c>
      <c r="BH63" s="155">
        <v>1</v>
      </c>
      <c r="BI63" s="155">
        <v>7</v>
      </c>
      <c r="BJ63" s="155">
        <v>2</v>
      </c>
      <c r="BK63" s="155">
        <f t="shared" si="10"/>
        <v>19</v>
      </c>
    </row>
    <row r="64" spans="1:63">
      <c r="B64" s="155">
        <v>10</v>
      </c>
      <c r="C64" s="156">
        <v>10</v>
      </c>
      <c r="D64" s="156">
        <v>9</v>
      </c>
      <c r="E64" s="156">
        <v>10</v>
      </c>
      <c r="F64" s="156">
        <v>10</v>
      </c>
      <c r="G64" s="155">
        <f>SUM(C64:F64)</f>
        <v>39</v>
      </c>
      <c r="I64" s="155">
        <v>10</v>
      </c>
      <c r="J64" s="156">
        <v>7</v>
      </c>
      <c r="K64" s="156">
        <v>2</v>
      </c>
      <c r="L64" s="156">
        <v>3</v>
      </c>
      <c r="M64" s="156">
        <v>0</v>
      </c>
      <c r="N64" s="156">
        <v>12</v>
      </c>
      <c r="P64" s="155">
        <v>10</v>
      </c>
      <c r="Q64" s="155">
        <v>10</v>
      </c>
      <c r="R64" s="155">
        <v>7</v>
      </c>
      <c r="S64" s="155">
        <v>4</v>
      </c>
      <c r="T64" s="155">
        <v>7</v>
      </c>
      <c r="U64" s="155">
        <f t="shared" si="9"/>
        <v>28</v>
      </c>
      <c r="W64" s="155">
        <v>10</v>
      </c>
      <c r="X64" s="156">
        <v>0</v>
      </c>
      <c r="Y64" s="156">
        <v>1</v>
      </c>
      <c r="Z64" s="156">
        <v>7</v>
      </c>
      <c r="AA64" s="156">
        <v>7</v>
      </c>
      <c r="AB64" s="156">
        <v>15</v>
      </c>
      <c r="AD64" s="155">
        <v>10</v>
      </c>
      <c r="AE64" s="156">
        <v>8</v>
      </c>
      <c r="AF64" s="156">
        <v>6</v>
      </c>
      <c r="AG64" s="156">
        <v>3</v>
      </c>
      <c r="AH64" s="156">
        <v>8</v>
      </c>
      <c r="AI64" s="156">
        <v>25</v>
      </c>
      <c r="AK64" s="155">
        <v>10</v>
      </c>
      <c r="AL64" s="156">
        <v>9</v>
      </c>
      <c r="AM64" s="156">
        <v>7</v>
      </c>
      <c r="AN64" s="156">
        <v>1</v>
      </c>
      <c r="AO64" s="156">
        <v>4</v>
      </c>
      <c r="AP64" s="156">
        <v>21</v>
      </c>
      <c r="AR64" s="155">
        <v>10</v>
      </c>
      <c r="AS64" s="155">
        <v>4</v>
      </c>
      <c r="AT64" s="155">
        <v>4</v>
      </c>
      <c r="AU64" s="155">
        <v>0</v>
      </c>
      <c r="AV64" s="155">
        <v>6</v>
      </c>
      <c r="AW64" s="155">
        <v>14</v>
      </c>
      <c r="AY64" s="155">
        <v>10</v>
      </c>
      <c r="AZ64" s="155">
        <v>6</v>
      </c>
      <c r="BA64" s="155">
        <v>5</v>
      </c>
      <c r="BB64" s="155">
        <v>8</v>
      </c>
      <c r="BC64" s="155">
        <v>2</v>
      </c>
      <c r="BD64" s="155">
        <v>21</v>
      </c>
      <c r="BF64" s="155">
        <v>10</v>
      </c>
      <c r="BG64" s="155">
        <v>6</v>
      </c>
      <c r="BH64" s="155">
        <v>5</v>
      </c>
      <c r="BI64" s="155">
        <v>8</v>
      </c>
      <c r="BJ64" s="155">
        <v>0</v>
      </c>
      <c r="BK64" s="155">
        <f t="shared" si="10"/>
        <v>19</v>
      </c>
    </row>
    <row r="65" spans="2:63">
      <c r="B65" s="155">
        <v>11</v>
      </c>
      <c r="C65" s="156">
        <v>10</v>
      </c>
      <c r="D65" s="156">
        <v>8.5</v>
      </c>
      <c r="E65" s="156">
        <v>10</v>
      </c>
      <c r="F65" s="156">
        <v>10</v>
      </c>
      <c r="G65" s="155">
        <f t="shared" ref="G65:G89" si="11">SUM(C65:F65)</f>
        <v>38.5</v>
      </c>
      <c r="I65" s="155">
        <v>11</v>
      </c>
      <c r="J65" s="156">
        <v>3</v>
      </c>
      <c r="K65" s="156">
        <v>0</v>
      </c>
      <c r="L65" s="156">
        <v>0</v>
      </c>
      <c r="M65" s="156">
        <v>0</v>
      </c>
      <c r="N65" s="156">
        <v>3</v>
      </c>
      <c r="P65" s="155">
        <v>11</v>
      </c>
      <c r="Q65" s="155">
        <v>10</v>
      </c>
      <c r="R65" s="155">
        <v>4</v>
      </c>
      <c r="S65" s="155">
        <v>4</v>
      </c>
      <c r="T65" s="155">
        <v>10</v>
      </c>
      <c r="U65" s="155">
        <f t="shared" si="9"/>
        <v>28</v>
      </c>
      <c r="W65" s="155">
        <v>11</v>
      </c>
      <c r="X65" s="156">
        <v>2</v>
      </c>
      <c r="Y65" s="156">
        <v>0</v>
      </c>
      <c r="Z65" s="156">
        <v>7</v>
      </c>
      <c r="AA65" s="156">
        <v>5</v>
      </c>
      <c r="AB65" s="156">
        <v>14</v>
      </c>
      <c r="AD65" s="155">
        <v>11</v>
      </c>
      <c r="AE65" s="156">
        <v>8</v>
      </c>
      <c r="AF65" s="156">
        <v>4</v>
      </c>
      <c r="AG65" s="156">
        <v>3</v>
      </c>
      <c r="AH65" s="156">
        <v>6</v>
      </c>
      <c r="AI65" s="156">
        <v>21</v>
      </c>
      <c r="AK65" s="155">
        <v>11</v>
      </c>
      <c r="AL65" s="156">
        <v>7</v>
      </c>
      <c r="AM65" s="156">
        <v>8</v>
      </c>
      <c r="AN65" s="156">
        <v>0</v>
      </c>
      <c r="AO65" s="156">
        <v>3</v>
      </c>
      <c r="AP65" s="156">
        <v>18</v>
      </c>
      <c r="AR65" s="155">
        <v>11</v>
      </c>
      <c r="AS65" s="155">
        <v>9</v>
      </c>
      <c r="AT65" s="155">
        <v>10</v>
      </c>
      <c r="AU65" s="155">
        <v>9</v>
      </c>
      <c r="AV65" s="155">
        <v>9</v>
      </c>
      <c r="AW65" s="155">
        <f>SUM(AS65:AV65)</f>
        <v>37</v>
      </c>
      <c r="AY65" s="155">
        <v>11</v>
      </c>
      <c r="AZ65" s="155">
        <v>7</v>
      </c>
      <c r="BA65" s="155">
        <v>4</v>
      </c>
      <c r="BB65" s="155">
        <v>7</v>
      </c>
      <c r="BC65" s="155">
        <v>2</v>
      </c>
      <c r="BD65" s="155">
        <v>20</v>
      </c>
      <c r="BF65" s="155">
        <v>11</v>
      </c>
      <c r="BG65" s="155">
        <v>7</v>
      </c>
      <c r="BH65" s="155">
        <v>5</v>
      </c>
      <c r="BI65" s="155">
        <v>4</v>
      </c>
      <c r="BJ65" s="155">
        <v>2</v>
      </c>
      <c r="BK65" s="155">
        <f t="shared" si="10"/>
        <v>18</v>
      </c>
    </row>
    <row r="66" spans="2:63">
      <c r="B66" s="155">
        <v>12</v>
      </c>
      <c r="C66" s="156">
        <v>10</v>
      </c>
      <c r="D66" s="156">
        <v>10</v>
      </c>
      <c r="E66" s="156">
        <v>10</v>
      </c>
      <c r="F66" s="156">
        <v>8</v>
      </c>
      <c r="G66" s="155">
        <f t="shared" si="11"/>
        <v>38</v>
      </c>
      <c r="I66" s="155">
        <v>12</v>
      </c>
      <c r="J66" s="155">
        <v>10</v>
      </c>
      <c r="K66" s="155">
        <v>10</v>
      </c>
      <c r="L66" s="155">
        <v>10</v>
      </c>
      <c r="M66" s="155">
        <v>10</v>
      </c>
      <c r="N66" s="155">
        <f>SUM(J66:M66)</f>
        <v>40</v>
      </c>
      <c r="P66" s="155">
        <v>12</v>
      </c>
      <c r="Q66" s="155">
        <v>10</v>
      </c>
      <c r="R66" s="155">
        <v>8.5</v>
      </c>
      <c r="S66" s="155">
        <v>0</v>
      </c>
      <c r="T66" s="155">
        <v>8</v>
      </c>
      <c r="U66" s="155">
        <f t="shared" si="9"/>
        <v>26.5</v>
      </c>
      <c r="W66" s="155">
        <v>12</v>
      </c>
      <c r="X66" s="156">
        <v>2</v>
      </c>
      <c r="Y66" s="156">
        <v>0</v>
      </c>
      <c r="Z66" s="156">
        <v>5</v>
      </c>
      <c r="AA66" s="156">
        <v>4</v>
      </c>
      <c r="AB66" s="156">
        <v>11</v>
      </c>
      <c r="AD66" s="155">
        <v>12</v>
      </c>
      <c r="AE66" s="156">
        <v>7</v>
      </c>
      <c r="AF66" s="156">
        <v>1</v>
      </c>
      <c r="AG66" s="156">
        <v>0</v>
      </c>
      <c r="AH66" s="156">
        <v>7</v>
      </c>
      <c r="AI66" s="156">
        <v>15</v>
      </c>
      <c r="AK66" s="155">
        <v>12</v>
      </c>
      <c r="AL66" s="156">
        <v>6</v>
      </c>
      <c r="AM66" s="156">
        <v>6</v>
      </c>
      <c r="AN66" s="156">
        <v>2</v>
      </c>
      <c r="AO66" s="156">
        <v>3</v>
      </c>
      <c r="AP66" s="156">
        <v>17</v>
      </c>
      <c r="AR66" s="155">
        <v>12</v>
      </c>
      <c r="AS66" s="155">
        <v>10</v>
      </c>
      <c r="AT66" s="155">
        <v>5.5</v>
      </c>
      <c r="AU66" s="155">
        <v>9</v>
      </c>
      <c r="AV66" s="155">
        <v>10</v>
      </c>
      <c r="AW66" s="155">
        <f t="shared" ref="AW66:AW98" si="12">SUM(AS66:AV66)</f>
        <v>34.5</v>
      </c>
      <c r="AY66" s="155">
        <v>12</v>
      </c>
      <c r="AZ66" s="155">
        <v>8</v>
      </c>
      <c r="BA66" s="155">
        <v>6</v>
      </c>
      <c r="BB66" s="155">
        <v>3</v>
      </c>
      <c r="BC66" s="155">
        <v>0</v>
      </c>
      <c r="BD66" s="155">
        <v>17</v>
      </c>
      <c r="BF66" s="155">
        <v>12</v>
      </c>
      <c r="BG66" s="155">
        <v>5</v>
      </c>
      <c r="BH66" s="155">
        <v>7</v>
      </c>
      <c r="BI66" s="155">
        <v>0</v>
      </c>
      <c r="BJ66" s="155">
        <v>5</v>
      </c>
      <c r="BK66" s="155">
        <f t="shared" si="10"/>
        <v>17</v>
      </c>
    </row>
    <row r="67" spans="2:63">
      <c r="B67" s="155">
        <v>13</v>
      </c>
      <c r="C67" s="156">
        <v>10</v>
      </c>
      <c r="D67" s="156">
        <v>10</v>
      </c>
      <c r="E67" s="156">
        <v>10</v>
      </c>
      <c r="F67" s="156">
        <v>8</v>
      </c>
      <c r="G67" s="155">
        <f t="shared" si="11"/>
        <v>38</v>
      </c>
      <c r="I67" s="155">
        <v>13</v>
      </c>
      <c r="J67" s="155">
        <v>10</v>
      </c>
      <c r="K67" s="155">
        <v>10</v>
      </c>
      <c r="L67" s="155">
        <v>9</v>
      </c>
      <c r="M67" s="155">
        <v>8.5</v>
      </c>
      <c r="N67" s="155">
        <f t="shared" ref="N67:N83" si="13">SUM(J67:M67)</f>
        <v>37.5</v>
      </c>
      <c r="P67" s="155">
        <v>13</v>
      </c>
      <c r="Q67" s="155">
        <v>10</v>
      </c>
      <c r="R67" s="155">
        <v>4</v>
      </c>
      <c r="S67" s="155">
        <v>4</v>
      </c>
      <c r="T67" s="155">
        <v>8</v>
      </c>
      <c r="U67" s="155">
        <f t="shared" si="9"/>
        <v>26</v>
      </c>
      <c r="W67" s="155">
        <v>13</v>
      </c>
      <c r="X67" s="156">
        <v>2</v>
      </c>
      <c r="Y67" s="156">
        <v>0</v>
      </c>
      <c r="Z67" s="156">
        <v>1</v>
      </c>
      <c r="AA67" s="156">
        <v>1</v>
      </c>
      <c r="AB67" s="156">
        <v>4</v>
      </c>
      <c r="AD67" s="155">
        <v>13</v>
      </c>
      <c r="AE67" s="156">
        <v>4</v>
      </c>
      <c r="AF67" s="156">
        <v>4</v>
      </c>
      <c r="AG67" s="156">
        <v>0</v>
      </c>
      <c r="AH67" s="156">
        <v>7</v>
      </c>
      <c r="AI67" s="156">
        <v>15</v>
      </c>
      <c r="AK67" s="155">
        <v>13</v>
      </c>
      <c r="AL67" s="156">
        <v>9</v>
      </c>
      <c r="AM67" s="156">
        <v>5</v>
      </c>
      <c r="AN67" s="156">
        <v>0</v>
      </c>
      <c r="AO67" s="156">
        <v>2</v>
      </c>
      <c r="AP67" s="156">
        <v>16</v>
      </c>
      <c r="AR67" s="155">
        <v>13</v>
      </c>
      <c r="AS67" s="155">
        <v>10</v>
      </c>
      <c r="AT67" s="155">
        <v>5.5</v>
      </c>
      <c r="AU67" s="155">
        <v>7</v>
      </c>
      <c r="AV67" s="155">
        <v>10</v>
      </c>
      <c r="AW67" s="155">
        <f t="shared" si="12"/>
        <v>32.5</v>
      </c>
      <c r="AY67" s="155">
        <v>13</v>
      </c>
      <c r="AZ67" s="155">
        <v>0</v>
      </c>
      <c r="BA67" s="155">
        <v>5</v>
      </c>
      <c r="BB67" s="155">
        <v>9</v>
      </c>
      <c r="BC67" s="155">
        <v>2</v>
      </c>
      <c r="BD67" s="155">
        <v>16</v>
      </c>
      <c r="BF67" s="155">
        <v>13</v>
      </c>
      <c r="BG67" s="155">
        <v>8</v>
      </c>
      <c r="BH67" s="155">
        <v>4</v>
      </c>
      <c r="BI67" s="155">
        <v>2</v>
      </c>
      <c r="BJ67" s="155">
        <v>2</v>
      </c>
      <c r="BK67" s="155">
        <f t="shared" si="10"/>
        <v>16</v>
      </c>
    </row>
    <row r="68" spans="2:63">
      <c r="B68" s="155">
        <v>14</v>
      </c>
      <c r="C68" s="156">
        <v>10</v>
      </c>
      <c r="D68" s="156">
        <v>9.5</v>
      </c>
      <c r="E68" s="156">
        <v>5</v>
      </c>
      <c r="F68" s="156">
        <v>10</v>
      </c>
      <c r="G68" s="155">
        <f t="shared" si="11"/>
        <v>34.5</v>
      </c>
      <c r="I68" s="155">
        <v>14</v>
      </c>
      <c r="J68" s="155">
        <v>10</v>
      </c>
      <c r="K68" s="155">
        <v>10</v>
      </c>
      <c r="L68" s="155">
        <v>10</v>
      </c>
      <c r="M68" s="155">
        <v>7</v>
      </c>
      <c r="N68" s="155">
        <f t="shared" si="13"/>
        <v>37</v>
      </c>
      <c r="P68" s="155">
        <v>14</v>
      </c>
      <c r="Q68" s="155">
        <v>10</v>
      </c>
      <c r="R68" s="155">
        <v>6.5</v>
      </c>
      <c r="S68" s="155">
        <v>0</v>
      </c>
      <c r="T68" s="155">
        <v>8</v>
      </c>
      <c r="U68" s="155">
        <f t="shared" si="9"/>
        <v>24.5</v>
      </c>
      <c r="W68" s="155">
        <v>14</v>
      </c>
      <c r="X68" s="155">
        <v>9</v>
      </c>
      <c r="Y68" s="155">
        <v>10</v>
      </c>
      <c r="Z68" s="155">
        <v>10</v>
      </c>
      <c r="AA68" s="155">
        <v>10</v>
      </c>
      <c r="AB68" s="155">
        <f>SUM(X68:AA68)</f>
        <v>39</v>
      </c>
      <c r="AD68" s="155">
        <v>14</v>
      </c>
      <c r="AE68" s="156">
        <v>2</v>
      </c>
      <c r="AF68" s="156">
        <v>4</v>
      </c>
      <c r="AG68" s="156">
        <v>1</v>
      </c>
      <c r="AH68" s="156">
        <v>7</v>
      </c>
      <c r="AI68" s="156">
        <v>14</v>
      </c>
      <c r="AK68" s="155">
        <v>14</v>
      </c>
      <c r="AL68" s="156">
        <v>6</v>
      </c>
      <c r="AM68" s="156">
        <v>7</v>
      </c>
      <c r="AN68" s="156">
        <v>0</v>
      </c>
      <c r="AO68" s="156">
        <v>0</v>
      </c>
      <c r="AP68" s="156">
        <v>13</v>
      </c>
      <c r="AR68" s="155">
        <v>14</v>
      </c>
      <c r="AS68" s="155">
        <v>10</v>
      </c>
      <c r="AT68" s="155">
        <v>9</v>
      </c>
      <c r="AU68" s="155">
        <v>3</v>
      </c>
      <c r="AV68" s="155">
        <v>10</v>
      </c>
      <c r="AW68" s="155">
        <f t="shared" si="12"/>
        <v>32</v>
      </c>
      <c r="AY68" s="155">
        <v>14</v>
      </c>
      <c r="AZ68" s="155">
        <v>5</v>
      </c>
      <c r="BA68" s="155">
        <v>4</v>
      </c>
      <c r="BB68" s="155">
        <v>5</v>
      </c>
      <c r="BC68" s="155">
        <v>2</v>
      </c>
      <c r="BD68" s="155">
        <v>16</v>
      </c>
      <c r="BF68" s="155">
        <v>14</v>
      </c>
      <c r="BG68" s="155">
        <v>6</v>
      </c>
      <c r="BH68" s="155">
        <v>4</v>
      </c>
      <c r="BI68" s="155">
        <v>2</v>
      </c>
      <c r="BJ68" s="155">
        <v>4</v>
      </c>
      <c r="BK68" s="155">
        <f t="shared" si="10"/>
        <v>16</v>
      </c>
    </row>
    <row r="69" spans="2:63">
      <c r="B69" s="155">
        <v>15</v>
      </c>
      <c r="C69" s="156">
        <v>10</v>
      </c>
      <c r="D69" s="156">
        <v>8.5</v>
      </c>
      <c r="E69" s="156">
        <v>5</v>
      </c>
      <c r="F69" s="156">
        <v>10</v>
      </c>
      <c r="G69" s="155">
        <f t="shared" si="11"/>
        <v>33.5</v>
      </c>
      <c r="I69" s="155">
        <v>15</v>
      </c>
      <c r="J69" s="155">
        <v>10</v>
      </c>
      <c r="K69" s="155">
        <v>10</v>
      </c>
      <c r="L69" s="155">
        <v>7</v>
      </c>
      <c r="M69" s="155">
        <v>9.5</v>
      </c>
      <c r="N69" s="155">
        <f t="shared" si="13"/>
        <v>36.5</v>
      </c>
      <c r="P69" s="155">
        <v>15</v>
      </c>
      <c r="Q69" s="155">
        <v>10</v>
      </c>
      <c r="R69" s="155">
        <v>7</v>
      </c>
      <c r="S69" s="155">
        <v>0</v>
      </c>
      <c r="T69" s="155">
        <v>5</v>
      </c>
      <c r="U69" s="155">
        <f t="shared" si="9"/>
        <v>22</v>
      </c>
      <c r="W69" s="155">
        <v>15</v>
      </c>
      <c r="X69" s="155">
        <v>10</v>
      </c>
      <c r="Y69" s="155">
        <v>9.5</v>
      </c>
      <c r="Z69" s="155">
        <v>9</v>
      </c>
      <c r="AA69" s="155">
        <v>10</v>
      </c>
      <c r="AB69" s="155">
        <f t="shared" ref="AB69:AB94" si="14">SUM(X69:AA69)</f>
        <v>38.5</v>
      </c>
      <c r="AD69" s="155">
        <v>15</v>
      </c>
      <c r="AE69" s="156">
        <v>2</v>
      </c>
      <c r="AF69" s="156">
        <v>2</v>
      </c>
      <c r="AG69" s="156">
        <v>1</v>
      </c>
      <c r="AH69" s="156">
        <v>5</v>
      </c>
      <c r="AI69" s="156">
        <v>10</v>
      </c>
      <c r="AK69" s="155">
        <v>15</v>
      </c>
      <c r="AL69" s="156">
        <v>6</v>
      </c>
      <c r="AM69" s="156">
        <v>4</v>
      </c>
      <c r="AN69" s="156">
        <v>0</v>
      </c>
      <c r="AO69" s="156">
        <v>0</v>
      </c>
      <c r="AP69" s="156">
        <v>10</v>
      </c>
      <c r="AR69" s="155">
        <v>15</v>
      </c>
      <c r="AS69" s="155">
        <v>10</v>
      </c>
      <c r="AT69" s="155">
        <v>6</v>
      </c>
      <c r="AU69" s="155">
        <v>6</v>
      </c>
      <c r="AV69" s="155">
        <v>9</v>
      </c>
      <c r="AW69" s="155">
        <f t="shared" si="12"/>
        <v>31</v>
      </c>
      <c r="AY69" s="155">
        <v>15</v>
      </c>
      <c r="AZ69" s="155">
        <v>6</v>
      </c>
      <c r="BA69" s="155">
        <v>4</v>
      </c>
      <c r="BB69" s="155">
        <v>4</v>
      </c>
      <c r="BC69" s="155">
        <v>2</v>
      </c>
      <c r="BD69" s="155">
        <v>16</v>
      </c>
      <c r="BF69" s="155">
        <v>15</v>
      </c>
      <c r="BG69" s="155">
        <v>3</v>
      </c>
      <c r="BH69" s="155">
        <v>6</v>
      </c>
      <c r="BI69" s="155">
        <v>0</v>
      </c>
      <c r="BJ69" s="155">
        <v>4</v>
      </c>
      <c r="BK69" s="155">
        <f t="shared" si="10"/>
        <v>13</v>
      </c>
    </row>
    <row r="70" spans="2:63">
      <c r="B70" s="155">
        <v>16</v>
      </c>
      <c r="C70" s="156">
        <v>10</v>
      </c>
      <c r="D70" s="156">
        <v>6</v>
      </c>
      <c r="E70" s="156">
        <v>5</v>
      </c>
      <c r="F70" s="156">
        <v>10</v>
      </c>
      <c r="G70" s="155">
        <f t="shared" si="11"/>
        <v>31</v>
      </c>
      <c r="I70" s="155">
        <v>16</v>
      </c>
      <c r="J70" s="155">
        <v>8</v>
      </c>
      <c r="K70" s="155">
        <v>10</v>
      </c>
      <c r="L70" s="155">
        <v>4</v>
      </c>
      <c r="M70" s="155">
        <v>10</v>
      </c>
      <c r="N70" s="155">
        <f t="shared" si="13"/>
        <v>32</v>
      </c>
      <c r="P70" s="155">
        <v>16</v>
      </c>
      <c r="Q70" s="155">
        <v>10</v>
      </c>
      <c r="R70" s="155">
        <v>5.5</v>
      </c>
      <c r="S70" s="155">
        <v>0</v>
      </c>
      <c r="T70" s="155">
        <v>5</v>
      </c>
      <c r="U70" s="155">
        <f t="shared" si="9"/>
        <v>20.5</v>
      </c>
      <c r="W70" s="155">
        <v>16</v>
      </c>
      <c r="X70" s="155">
        <v>10</v>
      </c>
      <c r="Y70" s="155">
        <v>6.5</v>
      </c>
      <c r="Z70" s="155">
        <v>9</v>
      </c>
      <c r="AA70" s="155">
        <v>10</v>
      </c>
      <c r="AB70" s="155">
        <f t="shared" si="14"/>
        <v>35.5</v>
      </c>
      <c r="AD70" s="155">
        <v>16</v>
      </c>
      <c r="AE70" s="156">
        <v>2</v>
      </c>
      <c r="AF70" s="156">
        <v>3</v>
      </c>
      <c r="AG70" s="156">
        <v>4</v>
      </c>
      <c r="AH70" s="156">
        <v>0</v>
      </c>
      <c r="AI70" s="156">
        <v>9</v>
      </c>
      <c r="AK70" s="155">
        <v>16</v>
      </c>
      <c r="AL70" s="156">
        <v>0</v>
      </c>
      <c r="AM70" s="156">
        <v>7</v>
      </c>
      <c r="AN70" s="156">
        <v>0</v>
      </c>
      <c r="AO70" s="156">
        <v>2</v>
      </c>
      <c r="AP70" s="156">
        <v>9</v>
      </c>
      <c r="AR70" s="155">
        <v>16</v>
      </c>
      <c r="AS70" s="155">
        <v>9</v>
      </c>
      <c r="AT70" s="155">
        <v>7</v>
      </c>
      <c r="AU70" s="155">
        <v>7</v>
      </c>
      <c r="AV70" s="155">
        <v>8</v>
      </c>
      <c r="AW70" s="155">
        <f t="shared" si="12"/>
        <v>31</v>
      </c>
      <c r="AY70" s="155">
        <v>16</v>
      </c>
      <c r="AZ70" s="155">
        <v>8</v>
      </c>
      <c r="BA70" s="155">
        <v>2</v>
      </c>
      <c r="BB70" s="155">
        <v>3</v>
      </c>
      <c r="BC70" s="155">
        <v>2</v>
      </c>
      <c r="BD70" s="155">
        <v>15</v>
      </c>
      <c r="BF70" s="155">
        <v>16</v>
      </c>
      <c r="BG70" s="155">
        <v>6</v>
      </c>
      <c r="BH70" s="155">
        <v>0</v>
      </c>
      <c r="BI70" s="155">
        <v>3</v>
      </c>
      <c r="BJ70" s="155">
        <v>2</v>
      </c>
      <c r="BK70" s="155">
        <f t="shared" si="10"/>
        <v>11</v>
      </c>
    </row>
    <row r="71" spans="2:63">
      <c r="B71" s="155">
        <v>17</v>
      </c>
      <c r="C71" s="156">
        <v>10</v>
      </c>
      <c r="D71" s="156">
        <v>9.5</v>
      </c>
      <c r="E71" s="156">
        <v>1</v>
      </c>
      <c r="F71" s="156">
        <v>10</v>
      </c>
      <c r="G71" s="155">
        <f t="shared" si="11"/>
        <v>30.5</v>
      </c>
      <c r="I71" s="155">
        <v>17</v>
      </c>
      <c r="J71" s="155">
        <v>10</v>
      </c>
      <c r="K71" s="155">
        <v>10</v>
      </c>
      <c r="L71" s="155">
        <v>5</v>
      </c>
      <c r="M71" s="155">
        <v>6.5</v>
      </c>
      <c r="N71" s="155">
        <f t="shared" si="13"/>
        <v>31.5</v>
      </c>
      <c r="W71" s="155">
        <v>17</v>
      </c>
      <c r="X71" s="155">
        <v>9</v>
      </c>
      <c r="Y71" s="155">
        <v>8</v>
      </c>
      <c r="Z71" s="155">
        <v>7</v>
      </c>
      <c r="AA71" s="155">
        <v>10</v>
      </c>
      <c r="AB71" s="155">
        <f t="shared" si="14"/>
        <v>34</v>
      </c>
      <c r="AD71" s="155">
        <v>17</v>
      </c>
      <c r="AE71" s="156">
        <v>2</v>
      </c>
      <c r="AF71" s="156">
        <v>2</v>
      </c>
      <c r="AG71" s="156">
        <v>0</v>
      </c>
      <c r="AH71" s="156">
        <v>5</v>
      </c>
      <c r="AI71" s="156">
        <v>9</v>
      </c>
      <c r="AK71" s="155">
        <v>17</v>
      </c>
      <c r="AL71" s="156">
        <v>4</v>
      </c>
      <c r="AM71" s="156">
        <v>3</v>
      </c>
      <c r="AN71" s="156">
        <v>0</v>
      </c>
      <c r="AO71" s="156">
        <v>0</v>
      </c>
      <c r="AP71" s="156">
        <v>7</v>
      </c>
      <c r="AR71" s="155">
        <v>17</v>
      </c>
      <c r="AS71" s="155">
        <v>9</v>
      </c>
      <c r="AT71" s="155">
        <v>7</v>
      </c>
      <c r="AU71" s="155">
        <v>4</v>
      </c>
      <c r="AV71" s="155">
        <v>10</v>
      </c>
      <c r="AW71" s="155">
        <f t="shared" si="12"/>
        <v>30</v>
      </c>
      <c r="AY71" s="155">
        <v>17</v>
      </c>
      <c r="AZ71" s="155">
        <v>4</v>
      </c>
      <c r="BA71" s="155">
        <v>4</v>
      </c>
      <c r="BB71" s="155">
        <v>0</v>
      </c>
      <c r="BC71" s="155">
        <v>2</v>
      </c>
      <c r="BD71" s="155">
        <v>10</v>
      </c>
      <c r="BF71" s="155">
        <v>17</v>
      </c>
      <c r="BG71" s="155">
        <v>4</v>
      </c>
      <c r="BH71" s="155">
        <v>5</v>
      </c>
      <c r="BI71" s="155">
        <v>0</v>
      </c>
      <c r="BJ71" s="155">
        <v>2</v>
      </c>
      <c r="BK71" s="155">
        <f t="shared" si="10"/>
        <v>11</v>
      </c>
    </row>
    <row r="72" spans="2:63">
      <c r="B72" s="155">
        <v>18</v>
      </c>
      <c r="C72" s="156">
        <v>10</v>
      </c>
      <c r="D72" s="156">
        <v>10</v>
      </c>
      <c r="E72" s="156">
        <v>0</v>
      </c>
      <c r="F72" s="156">
        <v>10</v>
      </c>
      <c r="G72" s="155">
        <f t="shared" si="11"/>
        <v>30</v>
      </c>
      <c r="I72" s="155">
        <v>18</v>
      </c>
      <c r="J72" s="155">
        <v>10</v>
      </c>
      <c r="K72" s="155">
        <v>10</v>
      </c>
      <c r="L72" s="155">
        <v>3</v>
      </c>
      <c r="M72" s="155">
        <v>6</v>
      </c>
      <c r="N72" s="155">
        <f t="shared" si="13"/>
        <v>29</v>
      </c>
      <c r="W72" s="155">
        <v>18</v>
      </c>
      <c r="X72" s="155">
        <v>10</v>
      </c>
      <c r="Y72" s="155">
        <v>0</v>
      </c>
      <c r="Z72" s="155">
        <v>10</v>
      </c>
      <c r="AA72" s="155">
        <v>10</v>
      </c>
      <c r="AB72" s="155">
        <f t="shared" si="14"/>
        <v>30</v>
      </c>
      <c r="AD72" s="155">
        <v>18</v>
      </c>
      <c r="AE72" s="156">
        <v>3</v>
      </c>
      <c r="AF72" s="156">
        <v>1</v>
      </c>
      <c r="AG72" s="156">
        <v>0</v>
      </c>
      <c r="AH72" s="156">
        <v>2</v>
      </c>
      <c r="AI72" s="156">
        <v>6</v>
      </c>
      <c r="AK72" s="155">
        <v>18</v>
      </c>
      <c r="AL72" s="156">
        <v>0</v>
      </c>
      <c r="AM72" s="156">
        <v>2</v>
      </c>
      <c r="AN72" s="156">
        <v>0</v>
      </c>
      <c r="AO72" s="156">
        <v>2</v>
      </c>
      <c r="AP72" s="156">
        <v>4</v>
      </c>
      <c r="AR72" s="155">
        <v>18</v>
      </c>
      <c r="AS72" s="155">
        <v>9</v>
      </c>
      <c r="AT72" s="155">
        <v>7</v>
      </c>
      <c r="AU72" s="155">
        <v>5</v>
      </c>
      <c r="AV72" s="155">
        <v>9</v>
      </c>
      <c r="AW72" s="155">
        <f t="shared" si="12"/>
        <v>30</v>
      </c>
      <c r="AY72" s="155">
        <v>18</v>
      </c>
      <c r="AZ72" s="155">
        <v>3</v>
      </c>
      <c r="BA72" s="155">
        <v>1</v>
      </c>
      <c r="BB72" s="155">
        <v>0</v>
      </c>
      <c r="BC72" s="155">
        <v>2</v>
      </c>
      <c r="BD72" s="155">
        <v>6</v>
      </c>
      <c r="BF72" s="155">
        <v>18</v>
      </c>
      <c r="BG72" s="155">
        <v>4</v>
      </c>
      <c r="BH72" s="155">
        <v>7</v>
      </c>
      <c r="BI72" s="155">
        <v>0</v>
      </c>
      <c r="BJ72" s="155">
        <v>0</v>
      </c>
      <c r="BK72" s="155">
        <f t="shared" si="10"/>
        <v>11</v>
      </c>
    </row>
    <row r="73" spans="2:63">
      <c r="B73" s="155">
        <v>19</v>
      </c>
      <c r="C73" s="156">
        <v>10</v>
      </c>
      <c r="D73" s="156">
        <v>8</v>
      </c>
      <c r="E73" s="156">
        <v>1</v>
      </c>
      <c r="F73" s="156">
        <v>10</v>
      </c>
      <c r="G73" s="155">
        <f t="shared" si="11"/>
        <v>29</v>
      </c>
      <c r="I73" s="155">
        <v>19</v>
      </c>
      <c r="J73" s="155">
        <v>10</v>
      </c>
      <c r="K73" s="155">
        <v>10</v>
      </c>
      <c r="L73" s="155">
        <v>3</v>
      </c>
      <c r="M73" s="155">
        <v>5</v>
      </c>
      <c r="N73" s="155">
        <f t="shared" si="13"/>
        <v>28</v>
      </c>
      <c r="W73" s="155">
        <v>19</v>
      </c>
      <c r="X73" s="155">
        <v>7</v>
      </c>
      <c r="Y73" s="155">
        <v>4.5</v>
      </c>
      <c r="Z73" s="155">
        <v>7</v>
      </c>
      <c r="AA73" s="155">
        <v>10</v>
      </c>
      <c r="AB73" s="155">
        <f t="shared" si="14"/>
        <v>28.5</v>
      </c>
      <c r="AD73" s="155">
        <v>19</v>
      </c>
      <c r="AE73" s="155">
        <v>10</v>
      </c>
      <c r="AF73" s="155">
        <v>9</v>
      </c>
      <c r="AG73" s="155">
        <v>8</v>
      </c>
      <c r="AH73" s="155">
        <v>10</v>
      </c>
      <c r="AI73" s="155">
        <f>SUM(AE73:AH73)</f>
        <v>37</v>
      </c>
      <c r="AK73" s="155">
        <v>19</v>
      </c>
      <c r="AL73" s="155">
        <v>7</v>
      </c>
      <c r="AM73" s="155">
        <v>10</v>
      </c>
      <c r="AN73" s="155">
        <v>10</v>
      </c>
      <c r="AO73" s="155">
        <v>10</v>
      </c>
      <c r="AP73" s="155">
        <f>SUM(AL73:AO73)</f>
        <v>37</v>
      </c>
      <c r="AR73" s="155">
        <v>19</v>
      </c>
      <c r="AS73" s="155">
        <v>7</v>
      </c>
      <c r="AT73" s="155">
        <v>9</v>
      </c>
      <c r="AU73" s="155">
        <v>4</v>
      </c>
      <c r="AV73" s="155">
        <v>10</v>
      </c>
      <c r="AW73" s="155">
        <f t="shared" si="12"/>
        <v>30</v>
      </c>
      <c r="AY73" s="155">
        <v>19</v>
      </c>
      <c r="AZ73" s="155">
        <v>10</v>
      </c>
      <c r="BA73" s="155">
        <v>9</v>
      </c>
      <c r="BB73" s="155">
        <v>10</v>
      </c>
      <c r="BC73" s="155">
        <v>10</v>
      </c>
      <c r="BD73" s="155">
        <f>SUM(AZ73:BC73)</f>
        <v>39</v>
      </c>
      <c r="BF73" s="155">
        <v>19</v>
      </c>
      <c r="BG73" s="155">
        <v>7</v>
      </c>
      <c r="BH73" s="155">
        <v>4</v>
      </c>
      <c r="BI73" s="155">
        <v>0</v>
      </c>
      <c r="BJ73" s="155">
        <v>0</v>
      </c>
      <c r="BK73" s="155">
        <f t="shared" si="10"/>
        <v>11</v>
      </c>
    </row>
    <row r="74" spans="2:63">
      <c r="B74" s="155">
        <v>20</v>
      </c>
      <c r="C74" s="156">
        <v>10</v>
      </c>
      <c r="D74" s="156">
        <v>10</v>
      </c>
      <c r="E74" s="156">
        <v>0</v>
      </c>
      <c r="F74" s="156">
        <v>9</v>
      </c>
      <c r="G74" s="155">
        <f t="shared" si="11"/>
        <v>29</v>
      </c>
      <c r="I74" s="155">
        <v>20</v>
      </c>
      <c r="J74" s="155">
        <v>10</v>
      </c>
      <c r="K74" s="155">
        <v>10</v>
      </c>
      <c r="L74" s="155">
        <v>2</v>
      </c>
      <c r="M74" s="155">
        <v>6</v>
      </c>
      <c r="N74" s="155">
        <f t="shared" si="13"/>
        <v>28</v>
      </c>
      <c r="W74" s="155">
        <v>20</v>
      </c>
      <c r="X74" s="155">
        <v>7</v>
      </c>
      <c r="Y74" s="155">
        <v>3</v>
      </c>
      <c r="Z74" s="155">
        <v>9</v>
      </c>
      <c r="AA74" s="155">
        <v>9</v>
      </c>
      <c r="AB74" s="155">
        <f t="shared" si="14"/>
        <v>28</v>
      </c>
      <c r="AD74" s="155">
        <v>20</v>
      </c>
      <c r="AE74" s="155">
        <v>10</v>
      </c>
      <c r="AF74" s="155">
        <v>8</v>
      </c>
      <c r="AG74" s="155">
        <v>6</v>
      </c>
      <c r="AH74" s="155">
        <v>9</v>
      </c>
      <c r="AI74" s="155">
        <f t="shared" ref="AI74:AI94" si="15">SUM(AE74:AH74)</f>
        <v>33</v>
      </c>
      <c r="AK74" s="155">
        <v>20</v>
      </c>
      <c r="AL74" s="155">
        <v>10</v>
      </c>
      <c r="AM74" s="155">
        <v>10</v>
      </c>
      <c r="AN74" s="155">
        <v>5</v>
      </c>
      <c r="AO74" s="155">
        <v>8</v>
      </c>
      <c r="AP74" s="155">
        <f t="shared" ref="AP74:AP102" si="16">SUM(AL74:AO74)</f>
        <v>33</v>
      </c>
      <c r="AR74" s="155">
        <v>20</v>
      </c>
      <c r="AS74" s="155">
        <v>8</v>
      </c>
      <c r="AT74" s="155">
        <v>5</v>
      </c>
      <c r="AU74" s="155">
        <v>6</v>
      </c>
      <c r="AV74" s="155">
        <v>9</v>
      </c>
      <c r="AW74" s="155">
        <f t="shared" si="12"/>
        <v>28</v>
      </c>
      <c r="AY74" s="155">
        <v>20</v>
      </c>
      <c r="AZ74" s="155">
        <v>9.5</v>
      </c>
      <c r="BA74" s="155">
        <v>9.5</v>
      </c>
      <c r="BB74" s="155">
        <v>10</v>
      </c>
      <c r="BC74" s="155">
        <v>10</v>
      </c>
      <c r="BD74" s="155">
        <f t="shared" ref="BD74:BD96" si="17">SUM(AZ74:BC74)</f>
        <v>39</v>
      </c>
      <c r="BF74" s="155">
        <v>20</v>
      </c>
      <c r="BG74" s="155">
        <v>6</v>
      </c>
      <c r="BH74" s="155">
        <v>0</v>
      </c>
      <c r="BI74" s="155">
        <v>2</v>
      </c>
      <c r="BJ74" s="155">
        <v>0</v>
      </c>
      <c r="BK74" s="155">
        <f t="shared" si="10"/>
        <v>8</v>
      </c>
    </row>
    <row r="75" spans="2:63">
      <c r="B75" s="155">
        <v>21</v>
      </c>
      <c r="C75" s="156">
        <v>10</v>
      </c>
      <c r="D75" s="156">
        <v>6.5</v>
      </c>
      <c r="E75" s="156">
        <v>4</v>
      </c>
      <c r="F75" s="156">
        <v>8</v>
      </c>
      <c r="G75" s="155">
        <f t="shared" si="11"/>
        <v>28.5</v>
      </c>
      <c r="I75" s="155">
        <v>21</v>
      </c>
      <c r="J75" s="155">
        <v>8</v>
      </c>
      <c r="K75" s="155">
        <v>10</v>
      </c>
      <c r="L75" s="155">
        <v>2</v>
      </c>
      <c r="M75" s="155">
        <v>7</v>
      </c>
      <c r="N75" s="155">
        <f t="shared" si="13"/>
        <v>27</v>
      </c>
      <c r="W75" s="155">
        <v>21</v>
      </c>
      <c r="X75" s="155">
        <v>8</v>
      </c>
      <c r="Y75" s="155">
        <v>6</v>
      </c>
      <c r="Z75" s="155">
        <v>7</v>
      </c>
      <c r="AA75" s="155">
        <v>7</v>
      </c>
      <c r="AB75" s="155">
        <f t="shared" si="14"/>
        <v>28</v>
      </c>
      <c r="AD75" s="155">
        <v>21</v>
      </c>
      <c r="AE75" s="155">
        <v>10</v>
      </c>
      <c r="AF75" s="155">
        <v>9</v>
      </c>
      <c r="AG75" s="155">
        <v>3</v>
      </c>
      <c r="AH75" s="155">
        <v>10</v>
      </c>
      <c r="AI75" s="155">
        <f t="shared" si="15"/>
        <v>32</v>
      </c>
      <c r="AK75" s="155">
        <v>21</v>
      </c>
      <c r="AL75" s="155">
        <v>9</v>
      </c>
      <c r="AM75" s="155">
        <v>7</v>
      </c>
      <c r="AN75" s="155">
        <v>10</v>
      </c>
      <c r="AO75" s="155">
        <v>5</v>
      </c>
      <c r="AP75" s="155">
        <f t="shared" si="16"/>
        <v>31</v>
      </c>
      <c r="AR75" s="155">
        <v>21</v>
      </c>
      <c r="AS75" s="155">
        <v>10</v>
      </c>
      <c r="AT75" s="155">
        <v>7</v>
      </c>
      <c r="AU75" s="155">
        <v>3</v>
      </c>
      <c r="AV75" s="155">
        <v>8</v>
      </c>
      <c r="AW75" s="155">
        <f t="shared" si="12"/>
        <v>28</v>
      </c>
      <c r="AY75" s="155">
        <v>21</v>
      </c>
      <c r="AZ75" s="155">
        <v>6</v>
      </c>
      <c r="BA75" s="155">
        <v>9.5</v>
      </c>
      <c r="BB75" s="155">
        <v>10</v>
      </c>
      <c r="BC75" s="155">
        <v>10</v>
      </c>
      <c r="BD75" s="155">
        <f t="shared" si="17"/>
        <v>35.5</v>
      </c>
      <c r="BF75" s="155">
        <v>21</v>
      </c>
      <c r="BG75" s="155">
        <v>5</v>
      </c>
      <c r="BH75" s="155">
        <v>0</v>
      </c>
      <c r="BI75" s="155">
        <v>0</v>
      </c>
      <c r="BJ75" s="155">
        <v>0</v>
      </c>
      <c r="BK75" s="155">
        <f t="shared" si="10"/>
        <v>5</v>
      </c>
    </row>
    <row r="76" spans="2:63">
      <c r="B76" s="155">
        <v>22</v>
      </c>
      <c r="C76" s="156">
        <v>9</v>
      </c>
      <c r="D76" s="156">
        <v>6</v>
      </c>
      <c r="E76" s="156">
        <v>5</v>
      </c>
      <c r="F76" s="156">
        <v>8</v>
      </c>
      <c r="G76" s="155">
        <f t="shared" si="11"/>
        <v>28</v>
      </c>
      <c r="I76" s="155">
        <v>22</v>
      </c>
      <c r="J76" s="155">
        <v>10</v>
      </c>
      <c r="K76" s="155">
        <v>10</v>
      </c>
      <c r="L76" s="155">
        <v>0</v>
      </c>
      <c r="M76" s="155">
        <v>7</v>
      </c>
      <c r="N76" s="155">
        <f t="shared" si="13"/>
        <v>27</v>
      </c>
      <c r="W76" s="155">
        <v>22</v>
      </c>
      <c r="X76" s="155">
        <v>5</v>
      </c>
      <c r="Y76" s="155">
        <v>1.5</v>
      </c>
      <c r="Z76" s="155">
        <v>10</v>
      </c>
      <c r="AA76" s="155">
        <v>10</v>
      </c>
      <c r="AB76" s="155">
        <f t="shared" si="14"/>
        <v>26.5</v>
      </c>
      <c r="AD76" s="155">
        <v>22</v>
      </c>
      <c r="AE76" s="155">
        <v>9</v>
      </c>
      <c r="AF76" s="155">
        <v>10</v>
      </c>
      <c r="AG76" s="155">
        <v>6</v>
      </c>
      <c r="AH76" s="155">
        <v>7</v>
      </c>
      <c r="AI76" s="155">
        <f t="shared" si="15"/>
        <v>32</v>
      </c>
      <c r="AK76" s="155">
        <v>22</v>
      </c>
      <c r="AL76" s="155">
        <v>10</v>
      </c>
      <c r="AM76" s="155">
        <v>7</v>
      </c>
      <c r="AN76" s="155">
        <v>6</v>
      </c>
      <c r="AO76" s="155">
        <v>7</v>
      </c>
      <c r="AP76" s="155">
        <f t="shared" si="16"/>
        <v>30</v>
      </c>
      <c r="AR76" s="155">
        <v>22</v>
      </c>
      <c r="AS76" s="155">
        <v>9.5</v>
      </c>
      <c r="AT76" s="155">
        <v>7</v>
      </c>
      <c r="AU76" s="155">
        <v>3</v>
      </c>
      <c r="AV76" s="155">
        <v>8</v>
      </c>
      <c r="AW76" s="155">
        <f t="shared" si="12"/>
        <v>27.5</v>
      </c>
      <c r="AY76" s="155">
        <v>22</v>
      </c>
      <c r="AZ76" s="155">
        <v>8.5</v>
      </c>
      <c r="BA76" s="155">
        <v>8.5</v>
      </c>
      <c r="BB76" s="155">
        <v>8</v>
      </c>
      <c r="BC76" s="155">
        <v>9</v>
      </c>
      <c r="BD76" s="155">
        <f t="shared" si="17"/>
        <v>34</v>
      </c>
      <c r="BF76" s="155">
        <v>22</v>
      </c>
      <c r="BG76" s="155">
        <v>4</v>
      </c>
      <c r="BH76" s="155">
        <v>1</v>
      </c>
      <c r="BI76" s="155">
        <v>0</v>
      </c>
      <c r="BJ76" s="155">
        <v>0</v>
      </c>
      <c r="BK76" s="155">
        <f t="shared" si="10"/>
        <v>5</v>
      </c>
    </row>
    <row r="77" spans="2:63">
      <c r="B77" s="155">
        <v>23</v>
      </c>
      <c r="C77" s="156">
        <v>10</v>
      </c>
      <c r="D77" s="156">
        <v>5.5</v>
      </c>
      <c r="E77" s="156">
        <v>4</v>
      </c>
      <c r="F77" s="156">
        <v>8</v>
      </c>
      <c r="G77" s="155">
        <f t="shared" si="11"/>
        <v>27.5</v>
      </c>
      <c r="I77" s="155">
        <v>23</v>
      </c>
      <c r="J77" s="155">
        <v>10</v>
      </c>
      <c r="K77" s="155">
        <v>8</v>
      </c>
      <c r="L77" s="155">
        <v>3</v>
      </c>
      <c r="M77" s="155">
        <v>5</v>
      </c>
      <c r="N77" s="155">
        <f t="shared" si="13"/>
        <v>26</v>
      </c>
      <c r="W77" s="155">
        <v>23</v>
      </c>
      <c r="X77" s="155">
        <v>6</v>
      </c>
      <c r="Y77" s="155">
        <v>1</v>
      </c>
      <c r="Z77" s="155">
        <v>9</v>
      </c>
      <c r="AA77" s="155">
        <v>10</v>
      </c>
      <c r="AB77" s="155">
        <f t="shared" si="14"/>
        <v>26</v>
      </c>
      <c r="AD77" s="155">
        <v>23</v>
      </c>
      <c r="AE77" s="155">
        <v>10</v>
      </c>
      <c r="AF77" s="155">
        <v>3</v>
      </c>
      <c r="AG77" s="155">
        <v>9</v>
      </c>
      <c r="AH77" s="155">
        <v>9</v>
      </c>
      <c r="AI77" s="155">
        <f t="shared" si="15"/>
        <v>31</v>
      </c>
      <c r="AK77" s="155">
        <v>23</v>
      </c>
      <c r="AL77" s="155">
        <v>8</v>
      </c>
      <c r="AM77" s="155">
        <v>5</v>
      </c>
      <c r="AN77" s="155">
        <v>10</v>
      </c>
      <c r="AO77" s="155">
        <v>4</v>
      </c>
      <c r="AP77" s="155">
        <f t="shared" si="16"/>
        <v>27</v>
      </c>
      <c r="AR77" s="155">
        <v>23</v>
      </c>
      <c r="AS77" s="155">
        <v>9</v>
      </c>
      <c r="AT77" s="155">
        <v>10</v>
      </c>
      <c r="AU77" s="155">
        <v>3</v>
      </c>
      <c r="AV77" s="155">
        <v>5</v>
      </c>
      <c r="AW77" s="155">
        <f t="shared" si="12"/>
        <v>27</v>
      </c>
      <c r="AY77" s="155">
        <v>23</v>
      </c>
      <c r="AZ77" s="155">
        <v>7.5</v>
      </c>
      <c r="BA77" s="155">
        <v>7.5</v>
      </c>
      <c r="BB77" s="155">
        <v>9</v>
      </c>
      <c r="BC77" s="155">
        <v>9</v>
      </c>
      <c r="BD77" s="155">
        <f t="shared" si="17"/>
        <v>33</v>
      </c>
      <c r="BF77" s="155">
        <v>23</v>
      </c>
      <c r="BG77" s="155">
        <v>4</v>
      </c>
      <c r="BH77" s="155">
        <v>0</v>
      </c>
      <c r="BI77" s="155">
        <v>0</v>
      </c>
      <c r="BJ77" s="155">
        <v>0</v>
      </c>
      <c r="BK77" s="155">
        <f t="shared" si="10"/>
        <v>4</v>
      </c>
    </row>
    <row r="78" spans="2:63">
      <c r="B78" s="155">
        <v>24</v>
      </c>
      <c r="C78" s="156">
        <v>10</v>
      </c>
      <c r="D78" s="156">
        <v>8.5</v>
      </c>
      <c r="E78" s="156">
        <v>5</v>
      </c>
      <c r="F78" s="156">
        <v>3</v>
      </c>
      <c r="G78" s="155">
        <f t="shared" si="11"/>
        <v>26.5</v>
      </c>
      <c r="I78" s="155">
        <v>24</v>
      </c>
      <c r="J78" s="155">
        <v>10</v>
      </c>
      <c r="K78" s="155">
        <v>10</v>
      </c>
      <c r="L78" s="155">
        <v>1</v>
      </c>
      <c r="M78" s="155">
        <v>5</v>
      </c>
      <c r="N78" s="155">
        <f t="shared" si="13"/>
        <v>26</v>
      </c>
      <c r="W78" s="155">
        <v>24</v>
      </c>
      <c r="X78" s="155">
        <v>1</v>
      </c>
      <c r="Y78" s="155">
        <v>5.5</v>
      </c>
      <c r="Z78" s="155">
        <v>9</v>
      </c>
      <c r="AA78" s="155">
        <v>10</v>
      </c>
      <c r="AB78" s="155">
        <f t="shared" si="14"/>
        <v>25.5</v>
      </c>
      <c r="AD78" s="155">
        <v>24</v>
      </c>
      <c r="AE78" s="155">
        <v>5</v>
      </c>
      <c r="AF78" s="155">
        <v>5</v>
      </c>
      <c r="AG78" s="155">
        <v>6</v>
      </c>
      <c r="AH78" s="155">
        <v>9</v>
      </c>
      <c r="AI78" s="155">
        <f t="shared" si="15"/>
        <v>25</v>
      </c>
      <c r="AK78" s="155">
        <v>24</v>
      </c>
      <c r="AL78" s="155">
        <v>10</v>
      </c>
      <c r="AM78" s="155">
        <v>10</v>
      </c>
      <c r="AN78" s="155">
        <v>3</v>
      </c>
      <c r="AO78" s="155">
        <v>4</v>
      </c>
      <c r="AP78" s="155">
        <f t="shared" si="16"/>
        <v>27</v>
      </c>
      <c r="AR78" s="155">
        <v>24</v>
      </c>
      <c r="AS78" s="155">
        <v>8.5</v>
      </c>
      <c r="AT78" s="155">
        <v>7</v>
      </c>
      <c r="AU78" s="155">
        <v>2</v>
      </c>
      <c r="AV78" s="155">
        <v>8</v>
      </c>
      <c r="AW78" s="155">
        <f t="shared" si="12"/>
        <v>25.5</v>
      </c>
      <c r="AY78" s="155">
        <v>24</v>
      </c>
      <c r="AZ78" s="155">
        <v>7.5</v>
      </c>
      <c r="BA78" s="155">
        <v>5.5</v>
      </c>
      <c r="BB78" s="155">
        <v>10</v>
      </c>
      <c r="BC78" s="155">
        <v>10</v>
      </c>
      <c r="BD78" s="155">
        <f t="shared" si="17"/>
        <v>33</v>
      </c>
    </row>
    <row r="79" spans="2:63">
      <c r="B79" s="155">
        <v>25</v>
      </c>
      <c r="C79" s="156">
        <v>10</v>
      </c>
      <c r="D79" s="156">
        <v>8.5</v>
      </c>
      <c r="E79" s="156">
        <v>1</v>
      </c>
      <c r="F79" s="156">
        <v>6</v>
      </c>
      <c r="G79" s="155">
        <f t="shared" si="11"/>
        <v>25.5</v>
      </c>
      <c r="I79" s="155">
        <v>25</v>
      </c>
      <c r="J79" s="155">
        <v>4</v>
      </c>
      <c r="K79" s="155">
        <v>10</v>
      </c>
      <c r="L79" s="155">
        <v>5</v>
      </c>
      <c r="M79" s="155">
        <v>6</v>
      </c>
      <c r="N79" s="155">
        <f t="shared" si="13"/>
        <v>25</v>
      </c>
      <c r="W79" s="155">
        <v>25</v>
      </c>
      <c r="X79" s="155">
        <v>2</v>
      </c>
      <c r="Y79" s="155">
        <v>6.5</v>
      </c>
      <c r="Z79" s="155">
        <v>9</v>
      </c>
      <c r="AA79" s="155">
        <v>7</v>
      </c>
      <c r="AB79" s="155">
        <f t="shared" si="14"/>
        <v>24.5</v>
      </c>
      <c r="AD79" s="155">
        <v>25</v>
      </c>
      <c r="AE79" s="155">
        <v>9</v>
      </c>
      <c r="AF79" s="155">
        <v>6</v>
      </c>
      <c r="AG79" s="155">
        <v>3</v>
      </c>
      <c r="AH79" s="155">
        <v>7</v>
      </c>
      <c r="AI79" s="155">
        <f t="shared" si="15"/>
        <v>25</v>
      </c>
      <c r="AK79" s="155">
        <v>25</v>
      </c>
      <c r="AL79" s="155">
        <v>4</v>
      </c>
      <c r="AM79" s="155">
        <v>7</v>
      </c>
      <c r="AN79" s="155">
        <v>10</v>
      </c>
      <c r="AO79" s="155">
        <v>5</v>
      </c>
      <c r="AP79" s="155">
        <f t="shared" si="16"/>
        <v>26</v>
      </c>
      <c r="AR79" s="155">
        <v>25</v>
      </c>
      <c r="AS79" s="155">
        <v>8</v>
      </c>
      <c r="AT79" s="155">
        <v>5</v>
      </c>
      <c r="AU79" s="155">
        <v>5</v>
      </c>
      <c r="AV79" s="155">
        <v>7</v>
      </c>
      <c r="AW79" s="155">
        <f t="shared" si="12"/>
        <v>25</v>
      </c>
      <c r="AY79" s="155">
        <v>25</v>
      </c>
      <c r="AZ79" s="155">
        <v>9</v>
      </c>
      <c r="BA79" s="155">
        <v>7</v>
      </c>
      <c r="BB79" s="155">
        <v>9</v>
      </c>
      <c r="BC79" s="155">
        <v>7</v>
      </c>
      <c r="BD79" s="155">
        <f t="shared" si="17"/>
        <v>32</v>
      </c>
    </row>
    <row r="80" spans="2:63">
      <c r="B80" s="155">
        <v>26</v>
      </c>
      <c r="C80" s="156">
        <v>5</v>
      </c>
      <c r="D80" s="156">
        <v>7.5</v>
      </c>
      <c r="E80" s="156">
        <v>5</v>
      </c>
      <c r="F80" s="156">
        <v>8</v>
      </c>
      <c r="G80" s="155">
        <f t="shared" si="11"/>
        <v>25.5</v>
      </c>
      <c r="I80" s="155">
        <v>26</v>
      </c>
      <c r="J80" s="155">
        <v>4</v>
      </c>
      <c r="K80" s="155">
        <v>10</v>
      </c>
      <c r="L80" s="155">
        <v>1</v>
      </c>
      <c r="M80" s="155">
        <v>9</v>
      </c>
      <c r="N80" s="155">
        <f t="shared" si="13"/>
        <v>24</v>
      </c>
      <c r="W80" s="155">
        <v>26</v>
      </c>
      <c r="X80" s="155">
        <v>7</v>
      </c>
      <c r="Y80" s="155">
        <v>1</v>
      </c>
      <c r="Z80" s="155">
        <v>8</v>
      </c>
      <c r="AA80" s="155">
        <v>7</v>
      </c>
      <c r="AB80" s="155">
        <f t="shared" si="14"/>
        <v>23</v>
      </c>
      <c r="AD80" s="155">
        <v>26</v>
      </c>
      <c r="AE80" s="155">
        <v>10</v>
      </c>
      <c r="AF80" s="155">
        <v>3</v>
      </c>
      <c r="AG80" s="155">
        <v>6</v>
      </c>
      <c r="AH80" s="155">
        <v>6</v>
      </c>
      <c r="AI80" s="155">
        <f t="shared" si="15"/>
        <v>25</v>
      </c>
      <c r="AK80" s="155">
        <v>26</v>
      </c>
      <c r="AL80" s="155">
        <v>10</v>
      </c>
      <c r="AM80" s="155">
        <v>7</v>
      </c>
      <c r="AN80" s="155">
        <v>5</v>
      </c>
      <c r="AO80" s="155">
        <v>4</v>
      </c>
      <c r="AP80" s="155">
        <f t="shared" si="16"/>
        <v>26</v>
      </c>
      <c r="AR80" s="155">
        <v>26</v>
      </c>
      <c r="AS80" s="155">
        <v>10</v>
      </c>
      <c r="AT80" s="155">
        <v>5.5</v>
      </c>
      <c r="AU80" s="155">
        <v>4</v>
      </c>
      <c r="AV80" s="155">
        <v>5</v>
      </c>
      <c r="AW80" s="155">
        <f t="shared" si="12"/>
        <v>24.5</v>
      </c>
      <c r="AY80" s="155">
        <v>26</v>
      </c>
      <c r="AZ80" s="155">
        <v>6</v>
      </c>
      <c r="BA80" s="155">
        <v>9</v>
      </c>
      <c r="BB80" s="155">
        <v>7</v>
      </c>
      <c r="BC80" s="155">
        <v>9</v>
      </c>
      <c r="BD80" s="155">
        <f t="shared" si="17"/>
        <v>31</v>
      </c>
    </row>
    <row r="81" spans="1:56">
      <c r="B81" s="155">
        <v>27</v>
      </c>
      <c r="C81" s="156">
        <v>6</v>
      </c>
      <c r="D81" s="156">
        <v>9</v>
      </c>
      <c r="E81" s="156">
        <v>0</v>
      </c>
      <c r="F81" s="156">
        <v>10</v>
      </c>
      <c r="G81" s="155">
        <f t="shared" si="11"/>
        <v>25</v>
      </c>
      <c r="I81" s="155">
        <v>27</v>
      </c>
      <c r="J81" s="155">
        <v>10</v>
      </c>
      <c r="K81" s="155">
        <v>0</v>
      </c>
      <c r="L81" s="155">
        <v>3</v>
      </c>
      <c r="M81" s="155">
        <v>10</v>
      </c>
      <c r="N81" s="155">
        <f t="shared" si="13"/>
        <v>23</v>
      </c>
      <c r="W81" s="155">
        <v>27</v>
      </c>
      <c r="X81" s="155">
        <v>2</v>
      </c>
      <c r="Y81" s="155">
        <v>5</v>
      </c>
      <c r="Z81" s="155">
        <v>7</v>
      </c>
      <c r="AA81" s="155">
        <v>7</v>
      </c>
      <c r="AB81" s="155">
        <f t="shared" si="14"/>
        <v>21</v>
      </c>
      <c r="AD81" s="155">
        <v>27</v>
      </c>
      <c r="AE81" s="155">
        <v>10</v>
      </c>
      <c r="AF81" s="155">
        <v>5</v>
      </c>
      <c r="AG81" s="155">
        <v>2</v>
      </c>
      <c r="AH81" s="155">
        <v>8</v>
      </c>
      <c r="AI81" s="155">
        <f t="shared" si="15"/>
        <v>25</v>
      </c>
      <c r="AK81" s="155">
        <v>27</v>
      </c>
      <c r="AL81" s="155">
        <v>6</v>
      </c>
      <c r="AM81" s="155">
        <v>5</v>
      </c>
      <c r="AN81" s="155">
        <v>7</v>
      </c>
      <c r="AO81" s="155">
        <v>6</v>
      </c>
      <c r="AP81" s="155">
        <f t="shared" si="16"/>
        <v>24</v>
      </c>
      <c r="AR81" s="155">
        <v>27</v>
      </c>
      <c r="AS81" s="155">
        <v>8.5</v>
      </c>
      <c r="AT81" s="155">
        <v>5</v>
      </c>
      <c r="AU81" s="155">
        <v>3</v>
      </c>
      <c r="AV81" s="155">
        <v>8</v>
      </c>
      <c r="AW81" s="155">
        <f t="shared" si="12"/>
        <v>24.5</v>
      </c>
      <c r="AY81" s="155">
        <v>27</v>
      </c>
      <c r="AZ81" s="155">
        <v>9.5</v>
      </c>
      <c r="BA81" s="155">
        <v>8.5</v>
      </c>
      <c r="BB81" s="155">
        <v>9</v>
      </c>
      <c r="BC81" s="155">
        <v>4</v>
      </c>
      <c r="BD81" s="155">
        <f t="shared" si="17"/>
        <v>31</v>
      </c>
    </row>
    <row r="82" spans="1:56">
      <c r="B82" s="155">
        <v>28</v>
      </c>
      <c r="C82" s="156">
        <v>5</v>
      </c>
      <c r="D82" s="156">
        <v>4.5</v>
      </c>
      <c r="E82" s="156">
        <v>5</v>
      </c>
      <c r="F82" s="156">
        <v>10</v>
      </c>
      <c r="G82" s="155">
        <f t="shared" si="11"/>
        <v>24.5</v>
      </c>
      <c r="I82" s="155">
        <v>28</v>
      </c>
      <c r="J82" s="155">
        <v>10</v>
      </c>
      <c r="K82" s="155">
        <v>7</v>
      </c>
      <c r="L82" s="155">
        <v>0</v>
      </c>
      <c r="M82" s="155">
        <v>5.5</v>
      </c>
      <c r="N82" s="155">
        <f t="shared" si="13"/>
        <v>22.5</v>
      </c>
      <c r="W82" s="155">
        <v>28</v>
      </c>
      <c r="X82" s="155">
        <v>5</v>
      </c>
      <c r="Y82" s="155">
        <v>0</v>
      </c>
      <c r="Z82" s="155">
        <v>5</v>
      </c>
      <c r="AA82" s="155">
        <v>10</v>
      </c>
      <c r="AB82" s="155">
        <f t="shared" si="14"/>
        <v>20</v>
      </c>
      <c r="AD82" s="155">
        <v>28</v>
      </c>
      <c r="AE82" s="155">
        <v>8</v>
      </c>
      <c r="AF82" s="155">
        <v>4</v>
      </c>
      <c r="AG82" s="155">
        <v>3</v>
      </c>
      <c r="AH82" s="155">
        <v>10</v>
      </c>
      <c r="AI82" s="155">
        <f t="shared" si="15"/>
        <v>25</v>
      </c>
      <c r="AK82" s="155">
        <v>28</v>
      </c>
      <c r="AL82" s="155">
        <v>6</v>
      </c>
      <c r="AM82" s="155">
        <v>5</v>
      </c>
      <c r="AN82" s="155">
        <v>4</v>
      </c>
      <c r="AO82" s="155">
        <v>8</v>
      </c>
      <c r="AP82" s="155">
        <f t="shared" si="16"/>
        <v>23</v>
      </c>
      <c r="AR82" s="155">
        <v>28</v>
      </c>
      <c r="AS82" s="155">
        <v>7</v>
      </c>
      <c r="AT82" s="155">
        <v>6</v>
      </c>
      <c r="AU82" s="155">
        <v>3</v>
      </c>
      <c r="AV82" s="155">
        <v>8</v>
      </c>
      <c r="AW82" s="155">
        <f t="shared" si="12"/>
        <v>24</v>
      </c>
      <c r="AY82" s="155">
        <v>28</v>
      </c>
      <c r="AZ82" s="155">
        <v>8</v>
      </c>
      <c r="BA82" s="155">
        <v>4.5</v>
      </c>
      <c r="BB82" s="155">
        <v>8</v>
      </c>
      <c r="BC82" s="155">
        <v>9</v>
      </c>
      <c r="BD82" s="155">
        <f t="shared" si="17"/>
        <v>29.5</v>
      </c>
    </row>
    <row r="83" spans="1:56">
      <c r="B83" s="155">
        <v>29</v>
      </c>
      <c r="C83" s="156">
        <v>5</v>
      </c>
      <c r="D83" s="156">
        <v>9.5</v>
      </c>
      <c r="E83" s="156">
        <v>1</v>
      </c>
      <c r="F83" s="156">
        <v>9</v>
      </c>
      <c r="G83" s="155">
        <f t="shared" si="11"/>
        <v>24.5</v>
      </c>
      <c r="I83" s="155">
        <v>29</v>
      </c>
      <c r="J83" s="155">
        <v>10</v>
      </c>
      <c r="K83" s="155">
        <v>0</v>
      </c>
      <c r="L83" s="155">
        <v>0</v>
      </c>
      <c r="M83" s="155">
        <v>7</v>
      </c>
      <c r="N83" s="155">
        <f t="shared" si="13"/>
        <v>17</v>
      </c>
      <c r="W83" s="155">
        <v>29</v>
      </c>
      <c r="X83" s="155">
        <v>1</v>
      </c>
      <c r="Y83" s="155">
        <v>1</v>
      </c>
      <c r="Z83" s="155">
        <v>8</v>
      </c>
      <c r="AA83" s="155">
        <v>10</v>
      </c>
      <c r="AB83" s="155">
        <f t="shared" si="14"/>
        <v>20</v>
      </c>
      <c r="AD83" s="155">
        <v>29</v>
      </c>
      <c r="AE83" s="155">
        <v>10</v>
      </c>
      <c r="AF83" s="155">
        <v>2</v>
      </c>
      <c r="AG83" s="155">
        <v>0.5</v>
      </c>
      <c r="AH83" s="155">
        <v>9</v>
      </c>
      <c r="AI83" s="155">
        <f t="shared" si="15"/>
        <v>21.5</v>
      </c>
      <c r="AK83" s="155">
        <v>29</v>
      </c>
      <c r="AL83" s="155">
        <v>7</v>
      </c>
      <c r="AM83" s="155">
        <v>3</v>
      </c>
      <c r="AN83" s="155">
        <v>6</v>
      </c>
      <c r="AO83" s="155">
        <v>5</v>
      </c>
      <c r="AP83" s="155">
        <f t="shared" si="16"/>
        <v>21</v>
      </c>
      <c r="AR83" s="155">
        <v>29</v>
      </c>
      <c r="AS83" s="155">
        <v>9</v>
      </c>
      <c r="AT83" s="155">
        <v>5</v>
      </c>
      <c r="AU83" s="155">
        <v>2</v>
      </c>
      <c r="AV83" s="155">
        <v>8</v>
      </c>
      <c r="AW83" s="155">
        <f t="shared" si="12"/>
        <v>24</v>
      </c>
      <c r="AY83" s="155">
        <v>29</v>
      </c>
      <c r="AZ83" s="155">
        <v>10</v>
      </c>
      <c r="BA83" s="155">
        <v>9</v>
      </c>
      <c r="BB83" s="155">
        <v>0</v>
      </c>
      <c r="BC83" s="155">
        <v>7</v>
      </c>
      <c r="BD83" s="155">
        <f t="shared" si="17"/>
        <v>26</v>
      </c>
    </row>
    <row r="84" spans="1:56">
      <c r="B84" s="155">
        <v>30</v>
      </c>
      <c r="C84" s="156">
        <v>0</v>
      </c>
      <c r="D84" s="156">
        <v>9</v>
      </c>
      <c r="E84" s="156">
        <v>5</v>
      </c>
      <c r="F84" s="156">
        <v>10</v>
      </c>
      <c r="G84" s="155">
        <f t="shared" si="11"/>
        <v>24</v>
      </c>
      <c r="W84" s="155">
        <v>30</v>
      </c>
      <c r="X84" s="155">
        <v>2</v>
      </c>
      <c r="Y84" s="155">
        <v>0</v>
      </c>
      <c r="Z84" s="155">
        <v>7</v>
      </c>
      <c r="AA84" s="155">
        <v>10</v>
      </c>
      <c r="AB84" s="155">
        <f t="shared" si="14"/>
        <v>19</v>
      </c>
      <c r="AD84" s="155">
        <v>30</v>
      </c>
      <c r="AE84" s="155">
        <v>6</v>
      </c>
      <c r="AF84" s="155">
        <v>2</v>
      </c>
      <c r="AG84" s="155">
        <v>6</v>
      </c>
      <c r="AH84" s="155">
        <v>6</v>
      </c>
      <c r="AI84" s="155">
        <f t="shared" si="15"/>
        <v>20</v>
      </c>
      <c r="AK84" s="155">
        <v>30</v>
      </c>
      <c r="AL84" s="155">
        <v>8</v>
      </c>
      <c r="AM84" s="155">
        <v>7</v>
      </c>
      <c r="AN84" s="155">
        <v>1</v>
      </c>
      <c r="AO84" s="155">
        <v>4</v>
      </c>
      <c r="AP84" s="155">
        <f t="shared" si="16"/>
        <v>20</v>
      </c>
      <c r="AR84" s="155">
        <v>30</v>
      </c>
      <c r="AS84" s="155">
        <v>8.5</v>
      </c>
      <c r="AT84" s="155">
        <v>5.5</v>
      </c>
      <c r="AU84" s="155">
        <v>1</v>
      </c>
      <c r="AV84" s="155">
        <v>8</v>
      </c>
      <c r="AW84" s="155">
        <f t="shared" si="12"/>
        <v>23</v>
      </c>
      <c r="AY84" s="155">
        <v>30</v>
      </c>
      <c r="AZ84" s="155">
        <v>5.5</v>
      </c>
      <c r="BA84" s="155">
        <v>4</v>
      </c>
      <c r="BB84" s="155">
        <v>9</v>
      </c>
      <c r="BC84" s="155">
        <v>7</v>
      </c>
      <c r="BD84" s="155">
        <f t="shared" si="17"/>
        <v>25.5</v>
      </c>
    </row>
    <row r="85" spans="1:56">
      <c r="B85" s="155">
        <v>31</v>
      </c>
      <c r="C85" s="156">
        <v>5</v>
      </c>
      <c r="D85" s="156">
        <v>8</v>
      </c>
      <c r="E85" s="156">
        <v>1</v>
      </c>
      <c r="F85" s="156">
        <v>10</v>
      </c>
      <c r="G85" s="155">
        <f t="shared" si="11"/>
        <v>24</v>
      </c>
      <c r="W85" s="155">
        <v>31</v>
      </c>
      <c r="X85" s="155">
        <v>2</v>
      </c>
      <c r="Y85" s="155">
        <v>1</v>
      </c>
      <c r="Z85" s="155">
        <v>8</v>
      </c>
      <c r="AA85" s="155">
        <v>8</v>
      </c>
      <c r="AB85" s="155">
        <f t="shared" si="14"/>
        <v>19</v>
      </c>
      <c r="AD85" s="155">
        <v>31</v>
      </c>
      <c r="AE85" s="155">
        <v>10</v>
      </c>
      <c r="AF85" s="155">
        <v>2</v>
      </c>
      <c r="AG85" s="155">
        <v>3</v>
      </c>
      <c r="AH85" s="155">
        <v>4</v>
      </c>
      <c r="AI85" s="155">
        <f t="shared" si="15"/>
        <v>19</v>
      </c>
      <c r="AK85" s="155">
        <v>31</v>
      </c>
      <c r="AL85" s="155">
        <v>4</v>
      </c>
      <c r="AM85" s="155">
        <v>6</v>
      </c>
      <c r="AN85" s="155">
        <v>3</v>
      </c>
      <c r="AO85" s="155">
        <v>6</v>
      </c>
      <c r="AP85" s="155">
        <f t="shared" si="16"/>
        <v>19</v>
      </c>
      <c r="AR85" s="155">
        <v>31</v>
      </c>
      <c r="AS85" s="155">
        <v>8.5</v>
      </c>
      <c r="AT85" s="155">
        <v>7</v>
      </c>
      <c r="AU85" s="155">
        <v>3</v>
      </c>
      <c r="AV85" s="155">
        <v>3</v>
      </c>
      <c r="AW85" s="155">
        <f t="shared" si="12"/>
        <v>21.5</v>
      </c>
      <c r="AY85" s="155">
        <v>31</v>
      </c>
      <c r="AZ85" s="155">
        <v>7.5</v>
      </c>
      <c r="BA85" s="155">
        <v>5</v>
      </c>
      <c r="BB85" s="155">
        <v>10</v>
      </c>
      <c r="BC85" s="155">
        <v>1</v>
      </c>
      <c r="BD85" s="155">
        <f t="shared" si="17"/>
        <v>23.5</v>
      </c>
    </row>
    <row r="86" spans="1:56">
      <c r="B86" s="155">
        <v>32</v>
      </c>
      <c r="C86" s="156">
        <v>9</v>
      </c>
      <c r="D86" s="156">
        <v>7.5</v>
      </c>
      <c r="E86" s="156">
        <v>1</v>
      </c>
      <c r="F86" s="156">
        <v>2</v>
      </c>
      <c r="G86" s="155">
        <f t="shared" si="11"/>
        <v>19.5</v>
      </c>
      <c r="W86" s="155">
        <v>32</v>
      </c>
      <c r="X86" s="155">
        <v>3</v>
      </c>
      <c r="Y86" s="155">
        <v>1.5</v>
      </c>
      <c r="Z86" s="155">
        <v>7</v>
      </c>
      <c r="AA86" s="155">
        <v>7</v>
      </c>
      <c r="AB86" s="155">
        <f t="shared" si="14"/>
        <v>18.5</v>
      </c>
      <c r="AD86" s="155">
        <v>32</v>
      </c>
      <c r="AE86" s="155">
        <v>6</v>
      </c>
      <c r="AF86" s="155">
        <v>5</v>
      </c>
      <c r="AG86" s="155">
        <v>2</v>
      </c>
      <c r="AH86" s="155">
        <v>6</v>
      </c>
      <c r="AI86" s="155">
        <f t="shared" si="15"/>
        <v>19</v>
      </c>
      <c r="AK86" s="155">
        <v>32</v>
      </c>
      <c r="AL86" s="155">
        <v>6</v>
      </c>
      <c r="AM86" s="155">
        <v>6</v>
      </c>
      <c r="AN86" s="155">
        <v>1</v>
      </c>
      <c r="AO86" s="155">
        <v>5</v>
      </c>
      <c r="AP86" s="155">
        <f t="shared" si="16"/>
        <v>18</v>
      </c>
      <c r="AR86" s="155">
        <v>32</v>
      </c>
      <c r="AS86" s="155">
        <v>8</v>
      </c>
      <c r="AT86" s="155">
        <v>5</v>
      </c>
      <c r="AU86" s="155">
        <v>2</v>
      </c>
      <c r="AV86" s="155">
        <v>5</v>
      </c>
      <c r="AW86" s="155">
        <f t="shared" si="12"/>
        <v>20</v>
      </c>
      <c r="AY86" s="155">
        <v>32</v>
      </c>
      <c r="AZ86" s="155">
        <v>7.5</v>
      </c>
      <c r="BA86" s="155">
        <v>8.5</v>
      </c>
      <c r="BB86" s="155">
        <v>6</v>
      </c>
      <c r="BC86" s="155">
        <v>1</v>
      </c>
      <c r="BD86" s="155">
        <f t="shared" si="17"/>
        <v>23</v>
      </c>
    </row>
    <row r="87" spans="1:56">
      <c r="B87" s="155">
        <v>33</v>
      </c>
      <c r="C87" s="156">
        <v>1</v>
      </c>
      <c r="D87" s="156">
        <v>7.5</v>
      </c>
      <c r="E87" s="156">
        <v>0</v>
      </c>
      <c r="F87" s="156">
        <v>6</v>
      </c>
      <c r="G87" s="155">
        <f t="shared" si="11"/>
        <v>14.5</v>
      </c>
      <c r="W87" s="155">
        <v>33</v>
      </c>
      <c r="X87" s="155">
        <v>5</v>
      </c>
      <c r="Y87" s="155">
        <v>0.5</v>
      </c>
      <c r="Z87" s="155">
        <v>5</v>
      </c>
      <c r="AA87" s="155">
        <v>7</v>
      </c>
      <c r="AB87" s="155">
        <f t="shared" si="14"/>
        <v>17.5</v>
      </c>
      <c r="AD87" s="155">
        <v>33</v>
      </c>
      <c r="AE87" s="155">
        <v>9</v>
      </c>
      <c r="AF87" s="155">
        <v>1</v>
      </c>
      <c r="AG87" s="155">
        <v>3</v>
      </c>
      <c r="AH87" s="155">
        <v>6</v>
      </c>
      <c r="AI87" s="155">
        <f t="shared" si="15"/>
        <v>19</v>
      </c>
      <c r="AK87" s="155">
        <v>33</v>
      </c>
      <c r="AL87" s="155">
        <v>5</v>
      </c>
      <c r="AM87" s="155">
        <v>7</v>
      </c>
      <c r="AN87" s="155">
        <v>1</v>
      </c>
      <c r="AO87" s="155">
        <v>4</v>
      </c>
      <c r="AP87" s="155">
        <f t="shared" si="16"/>
        <v>17</v>
      </c>
      <c r="AR87" s="155">
        <v>33</v>
      </c>
      <c r="AS87" s="155">
        <v>9</v>
      </c>
      <c r="AT87" s="155">
        <v>5.5</v>
      </c>
      <c r="AU87" s="155">
        <v>2</v>
      </c>
      <c r="AV87" s="155">
        <v>3</v>
      </c>
      <c r="AW87" s="155">
        <f t="shared" si="12"/>
        <v>19.5</v>
      </c>
      <c r="AY87" s="155">
        <v>33</v>
      </c>
      <c r="AZ87" s="155">
        <v>6.5</v>
      </c>
      <c r="BA87" s="155">
        <v>7.5</v>
      </c>
      <c r="BB87" s="155">
        <v>8</v>
      </c>
      <c r="BC87" s="155">
        <v>1</v>
      </c>
      <c r="BD87" s="155">
        <f t="shared" si="17"/>
        <v>23</v>
      </c>
    </row>
    <row r="88" spans="1:56">
      <c r="B88" s="155">
        <v>34</v>
      </c>
      <c r="C88" s="156">
        <v>10</v>
      </c>
      <c r="D88" s="156">
        <v>3</v>
      </c>
      <c r="E88" s="156">
        <v>3</v>
      </c>
      <c r="F88" s="156">
        <v>0</v>
      </c>
      <c r="G88" s="155">
        <f t="shared" si="11"/>
        <v>16</v>
      </c>
      <c r="W88" s="155">
        <v>34</v>
      </c>
      <c r="X88" s="155">
        <v>5</v>
      </c>
      <c r="Y88" s="155">
        <v>1.5</v>
      </c>
      <c r="Z88" s="155">
        <v>6</v>
      </c>
      <c r="AA88" s="155">
        <v>4</v>
      </c>
      <c r="AB88" s="155">
        <f t="shared" si="14"/>
        <v>16.5</v>
      </c>
      <c r="AD88" s="155">
        <v>34</v>
      </c>
      <c r="AE88" s="155">
        <v>3</v>
      </c>
      <c r="AF88" s="155">
        <v>8</v>
      </c>
      <c r="AG88" s="155">
        <v>2</v>
      </c>
      <c r="AH88" s="155">
        <v>6</v>
      </c>
      <c r="AI88" s="155">
        <f t="shared" si="15"/>
        <v>19</v>
      </c>
      <c r="AK88" s="155">
        <v>34</v>
      </c>
      <c r="AL88" s="155">
        <v>7</v>
      </c>
      <c r="AM88" s="155">
        <v>3</v>
      </c>
      <c r="AN88" s="155">
        <v>5</v>
      </c>
      <c r="AO88" s="155">
        <v>2</v>
      </c>
      <c r="AP88" s="155">
        <f t="shared" si="16"/>
        <v>17</v>
      </c>
      <c r="AR88" s="155">
        <v>34</v>
      </c>
      <c r="AS88" s="155">
        <v>9</v>
      </c>
      <c r="AT88" s="155">
        <v>5.5</v>
      </c>
      <c r="AU88" s="155">
        <v>1</v>
      </c>
      <c r="AV88" s="155">
        <v>3</v>
      </c>
      <c r="AW88" s="155">
        <f t="shared" si="12"/>
        <v>18.5</v>
      </c>
      <c r="AY88" s="155">
        <v>34</v>
      </c>
      <c r="AZ88" s="155">
        <v>7</v>
      </c>
      <c r="BA88" s="155">
        <v>5.5</v>
      </c>
      <c r="BB88" s="155">
        <v>5</v>
      </c>
      <c r="BC88" s="155">
        <v>1</v>
      </c>
      <c r="BD88" s="155">
        <f t="shared" si="17"/>
        <v>18.5</v>
      </c>
    </row>
    <row r="89" spans="1:56">
      <c r="B89" s="155">
        <v>35</v>
      </c>
      <c r="C89" s="156">
        <v>0</v>
      </c>
      <c r="D89" s="156">
        <v>1.5</v>
      </c>
      <c r="E89" s="156">
        <v>0</v>
      </c>
      <c r="F89" s="156">
        <v>8</v>
      </c>
      <c r="G89" s="155">
        <f t="shared" si="11"/>
        <v>9.5</v>
      </c>
      <c r="W89" s="155">
        <v>35</v>
      </c>
      <c r="X89" s="155">
        <v>1</v>
      </c>
      <c r="Y89" s="155">
        <v>0</v>
      </c>
      <c r="Z89" s="155">
        <v>8</v>
      </c>
      <c r="AA89" s="155">
        <v>7</v>
      </c>
      <c r="AB89" s="155">
        <f t="shared" si="14"/>
        <v>16</v>
      </c>
      <c r="AD89" s="155">
        <v>35</v>
      </c>
      <c r="AE89" s="155">
        <v>7</v>
      </c>
      <c r="AF89" s="155">
        <v>2</v>
      </c>
      <c r="AG89" s="155">
        <v>2.5</v>
      </c>
      <c r="AH89" s="155">
        <v>5</v>
      </c>
      <c r="AI89" s="155">
        <f t="shared" si="15"/>
        <v>16.5</v>
      </c>
      <c r="AK89" s="155">
        <v>35</v>
      </c>
      <c r="AL89" s="155">
        <v>0</v>
      </c>
      <c r="AM89" s="155">
        <v>5</v>
      </c>
      <c r="AN89" s="155">
        <v>5</v>
      </c>
      <c r="AO89" s="155">
        <v>6</v>
      </c>
      <c r="AP89" s="155">
        <f t="shared" si="16"/>
        <v>16</v>
      </c>
      <c r="AR89" s="155">
        <v>35</v>
      </c>
      <c r="AS89" s="155">
        <v>5</v>
      </c>
      <c r="AT89" s="155">
        <v>4.5</v>
      </c>
      <c r="AU89" s="155">
        <v>4</v>
      </c>
      <c r="AV89" s="155">
        <v>5</v>
      </c>
      <c r="AW89" s="155">
        <f t="shared" si="12"/>
        <v>18.5</v>
      </c>
      <c r="AY89" s="155">
        <v>35</v>
      </c>
      <c r="AZ89" s="155">
        <v>7.5</v>
      </c>
      <c r="BA89" s="155">
        <v>9</v>
      </c>
      <c r="BB89" s="155">
        <v>0</v>
      </c>
      <c r="BC89" s="155">
        <v>0</v>
      </c>
      <c r="BD89" s="155">
        <f t="shared" si="17"/>
        <v>16.5</v>
      </c>
    </row>
    <row r="90" spans="1:56">
      <c r="B90" s="155">
        <v>36</v>
      </c>
      <c r="C90" s="156">
        <v>10</v>
      </c>
      <c r="D90" s="156">
        <v>8.5</v>
      </c>
      <c r="E90" s="156">
        <v>10</v>
      </c>
      <c r="F90" s="156">
        <v>10</v>
      </c>
      <c r="G90" s="155">
        <f t="shared" ref="G90" si="18">SUM(C90:F90)</f>
        <v>38.5</v>
      </c>
      <c r="W90" s="155">
        <v>36</v>
      </c>
      <c r="X90" s="155">
        <v>1</v>
      </c>
      <c r="Y90" s="155">
        <v>1</v>
      </c>
      <c r="Z90" s="155">
        <v>9</v>
      </c>
      <c r="AA90" s="155">
        <v>5</v>
      </c>
      <c r="AB90" s="155">
        <f t="shared" si="14"/>
        <v>16</v>
      </c>
      <c r="AD90" s="155">
        <v>36</v>
      </c>
      <c r="AE90" s="155">
        <v>8</v>
      </c>
      <c r="AF90" s="155">
        <v>0</v>
      </c>
      <c r="AG90" s="155">
        <v>1</v>
      </c>
      <c r="AH90" s="155">
        <v>7</v>
      </c>
      <c r="AI90" s="155">
        <f t="shared" si="15"/>
        <v>16</v>
      </c>
      <c r="AK90" s="155">
        <v>36</v>
      </c>
      <c r="AL90" s="155">
        <v>7</v>
      </c>
      <c r="AM90" s="155">
        <v>5</v>
      </c>
      <c r="AN90" s="155">
        <v>3</v>
      </c>
      <c r="AO90" s="155">
        <v>0</v>
      </c>
      <c r="AP90" s="155">
        <f t="shared" si="16"/>
        <v>15</v>
      </c>
      <c r="AR90" s="155">
        <v>36</v>
      </c>
      <c r="AS90" s="155">
        <v>8</v>
      </c>
      <c r="AT90" s="155">
        <v>5</v>
      </c>
      <c r="AU90" s="155">
        <v>2</v>
      </c>
      <c r="AV90" s="155">
        <v>3</v>
      </c>
      <c r="AW90" s="155">
        <f t="shared" si="12"/>
        <v>18</v>
      </c>
      <c r="AY90" s="155">
        <v>36</v>
      </c>
      <c r="AZ90" s="155">
        <v>6</v>
      </c>
      <c r="BA90" s="155">
        <v>5</v>
      </c>
      <c r="BB90" s="155">
        <v>1</v>
      </c>
      <c r="BC90" s="155">
        <v>3</v>
      </c>
      <c r="BD90" s="155">
        <f t="shared" si="17"/>
        <v>15</v>
      </c>
    </row>
    <row r="91" spans="1:56">
      <c r="W91" s="155">
        <v>37</v>
      </c>
      <c r="X91" s="155">
        <v>3</v>
      </c>
      <c r="Y91" s="155">
        <v>1.5</v>
      </c>
      <c r="Z91" s="155">
        <v>6</v>
      </c>
      <c r="AA91" s="155">
        <v>5</v>
      </c>
      <c r="AB91" s="155">
        <f t="shared" si="14"/>
        <v>15.5</v>
      </c>
      <c r="AD91" s="155">
        <v>37</v>
      </c>
      <c r="AE91" s="155">
        <v>8</v>
      </c>
      <c r="AF91" s="155">
        <v>3</v>
      </c>
      <c r="AG91" s="155">
        <v>0</v>
      </c>
      <c r="AH91" s="155">
        <v>5</v>
      </c>
      <c r="AI91" s="155">
        <f t="shared" si="15"/>
        <v>16</v>
      </c>
      <c r="AK91" s="155">
        <v>37</v>
      </c>
      <c r="AL91" s="155">
        <v>7</v>
      </c>
      <c r="AM91" s="155">
        <v>4</v>
      </c>
      <c r="AN91" s="155">
        <v>1</v>
      </c>
      <c r="AO91" s="155">
        <v>2</v>
      </c>
      <c r="AP91" s="155">
        <f t="shared" si="16"/>
        <v>14</v>
      </c>
      <c r="AR91" s="155">
        <v>37</v>
      </c>
      <c r="AS91" s="155">
        <v>7</v>
      </c>
      <c r="AT91" s="155">
        <v>6.5</v>
      </c>
      <c r="AU91" s="155">
        <v>1</v>
      </c>
      <c r="AV91" s="155">
        <v>3</v>
      </c>
      <c r="AW91" s="155">
        <f t="shared" si="12"/>
        <v>17.5</v>
      </c>
      <c r="AY91" s="155">
        <v>37</v>
      </c>
      <c r="AZ91" s="155">
        <v>6</v>
      </c>
      <c r="BA91" s="155">
        <v>4.5</v>
      </c>
      <c r="BB91" s="155">
        <v>1</v>
      </c>
      <c r="BC91" s="155">
        <v>3</v>
      </c>
      <c r="BD91" s="155">
        <f t="shared" si="17"/>
        <v>14.5</v>
      </c>
    </row>
    <row r="92" spans="1:56">
      <c r="W92" s="155">
        <v>38</v>
      </c>
      <c r="X92" s="155">
        <v>2</v>
      </c>
      <c r="Y92" s="155">
        <v>0</v>
      </c>
      <c r="Z92" s="155">
        <v>8</v>
      </c>
      <c r="AA92" s="155">
        <v>5</v>
      </c>
      <c r="AB92" s="155">
        <f t="shared" si="14"/>
        <v>15</v>
      </c>
      <c r="AD92" s="155">
        <v>38</v>
      </c>
      <c r="AE92" s="155">
        <v>4</v>
      </c>
      <c r="AF92" s="155">
        <v>4</v>
      </c>
      <c r="AG92" s="155">
        <v>1</v>
      </c>
      <c r="AH92" s="155">
        <v>6</v>
      </c>
      <c r="AI92" s="155">
        <f t="shared" si="15"/>
        <v>15</v>
      </c>
      <c r="AK92" s="155">
        <v>38</v>
      </c>
      <c r="AL92" s="155">
        <v>7</v>
      </c>
      <c r="AM92" s="155">
        <v>3</v>
      </c>
      <c r="AN92" s="155">
        <v>2</v>
      </c>
      <c r="AO92" s="155">
        <v>2</v>
      </c>
      <c r="AP92" s="155">
        <f t="shared" si="16"/>
        <v>14</v>
      </c>
      <c r="AR92" s="155">
        <v>38</v>
      </c>
      <c r="AS92" s="155">
        <v>6.5</v>
      </c>
      <c r="AT92" s="155">
        <v>7</v>
      </c>
      <c r="AU92" s="155">
        <v>1</v>
      </c>
      <c r="AV92" s="155">
        <v>3</v>
      </c>
      <c r="AW92" s="155">
        <f t="shared" si="12"/>
        <v>17.5</v>
      </c>
      <c r="AY92" s="155">
        <v>38</v>
      </c>
      <c r="AZ92" s="155">
        <v>6.5</v>
      </c>
      <c r="BA92" s="155">
        <v>2.5</v>
      </c>
      <c r="BB92" s="155">
        <v>4</v>
      </c>
      <c r="BC92" s="155">
        <v>1</v>
      </c>
      <c r="BD92" s="155">
        <f t="shared" si="17"/>
        <v>14</v>
      </c>
    </row>
    <row r="93" spans="1:56">
      <c r="W93" s="155">
        <v>39</v>
      </c>
      <c r="X93" s="155">
        <v>5</v>
      </c>
      <c r="Y93" s="155">
        <v>2</v>
      </c>
      <c r="Z93" s="155">
        <v>3</v>
      </c>
      <c r="AA93" s="155">
        <v>5</v>
      </c>
      <c r="AB93" s="155">
        <f t="shared" si="14"/>
        <v>15</v>
      </c>
      <c r="AD93" s="155">
        <v>39</v>
      </c>
      <c r="AE93" s="155">
        <v>8</v>
      </c>
      <c r="AF93" s="155">
        <v>3</v>
      </c>
      <c r="AG93" s="155">
        <v>1</v>
      </c>
      <c r="AH93" s="155">
        <v>3</v>
      </c>
      <c r="AI93" s="155">
        <f t="shared" si="15"/>
        <v>15</v>
      </c>
      <c r="AK93" s="155">
        <v>39</v>
      </c>
      <c r="AL93" s="155">
        <v>5</v>
      </c>
      <c r="AM93" s="155">
        <v>5</v>
      </c>
      <c r="AN93" s="155">
        <v>1</v>
      </c>
      <c r="AO93" s="155">
        <v>2</v>
      </c>
      <c r="AP93" s="155">
        <f t="shared" si="16"/>
        <v>13</v>
      </c>
      <c r="AR93" s="155">
        <v>39</v>
      </c>
      <c r="AS93" s="155">
        <v>5</v>
      </c>
      <c r="AT93" s="155">
        <v>5</v>
      </c>
      <c r="AU93" s="155">
        <v>1</v>
      </c>
      <c r="AV93" s="155">
        <v>6</v>
      </c>
      <c r="AW93" s="155">
        <f t="shared" si="12"/>
        <v>17</v>
      </c>
      <c r="AY93" s="155">
        <v>39</v>
      </c>
      <c r="AZ93" s="155">
        <v>7</v>
      </c>
      <c r="BA93" s="155">
        <v>5.5</v>
      </c>
      <c r="BB93" s="155">
        <v>0</v>
      </c>
      <c r="BC93" s="155">
        <v>1</v>
      </c>
      <c r="BD93" s="155">
        <f t="shared" si="17"/>
        <v>13.5</v>
      </c>
    </row>
    <row r="94" spans="1:56">
      <c r="W94" s="155">
        <v>40</v>
      </c>
      <c r="X94" s="155">
        <v>1</v>
      </c>
      <c r="Y94" s="155">
        <v>0</v>
      </c>
      <c r="Z94" s="155">
        <v>7</v>
      </c>
      <c r="AA94" s="155">
        <v>6</v>
      </c>
      <c r="AB94" s="155">
        <f t="shared" si="14"/>
        <v>14</v>
      </c>
      <c r="AD94" s="155">
        <v>40</v>
      </c>
      <c r="AE94" s="155">
        <v>4</v>
      </c>
      <c r="AF94" s="155">
        <v>4</v>
      </c>
      <c r="AG94" s="155">
        <v>0</v>
      </c>
      <c r="AH94" s="155">
        <v>6</v>
      </c>
      <c r="AI94" s="155">
        <f t="shared" si="15"/>
        <v>14</v>
      </c>
      <c r="AK94" s="155">
        <v>40</v>
      </c>
      <c r="AL94" s="155">
        <v>1</v>
      </c>
      <c r="AM94" s="155">
        <v>7</v>
      </c>
      <c r="AN94" s="155">
        <v>0</v>
      </c>
      <c r="AO94" s="155">
        <v>4</v>
      </c>
      <c r="AP94" s="155">
        <f t="shared" si="16"/>
        <v>12</v>
      </c>
      <c r="AR94" s="155">
        <v>40</v>
      </c>
      <c r="AS94" s="155">
        <v>3</v>
      </c>
      <c r="AT94" s="155">
        <v>6</v>
      </c>
      <c r="AU94" s="155">
        <v>0</v>
      </c>
      <c r="AV94" s="155">
        <v>5</v>
      </c>
      <c r="AW94" s="155">
        <f t="shared" si="12"/>
        <v>14</v>
      </c>
      <c r="AY94" s="155">
        <v>40</v>
      </c>
      <c r="AZ94" s="155">
        <v>8.5</v>
      </c>
      <c r="BA94" s="155">
        <v>3</v>
      </c>
      <c r="BB94" s="155">
        <v>0</v>
      </c>
      <c r="BC94" s="155">
        <v>1</v>
      </c>
      <c r="BD94" s="155">
        <f t="shared" si="17"/>
        <v>12.5</v>
      </c>
    </row>
    <row r="95" spans="1:56">
      <c r="W95" s="155">
        <v>41</v>
      </c>
      <c r="X95" s="155">
        <v>0</v>
      </c>
      <c r="Y95" s="155">
        <v>0</v>
      </c>
      <c r="Z95" s="155">
        <v>5</v>
      </c>
      <c r="AA95" s="155">
        <v>4</v>
      </c>
      <c r="AB95" s="155">
        <f>SUM(X95:AA95)</f>
        <v>9</v>
      </c>
      <c r="AK95" s="155">
        <v>41</v>
      </c>
      <c r="AL95" s="155">
        <v>7</v>
      </c>
      <c r="AM95" s="155">
        <v>3</v>
      </c>
      <c r="AN95" s="155">
        <v>0</v>
      </c>
      <c r="AO95" s="155">
        <v>2</v>
      </c>
      <c r="AP95" s="155">
        <f t="shared" si="16"/>
        <v>12</v>
      </c>
      <c r="AR95" s="155">
        <v>41</v>
      </c>
      <c r="AS95" s="155">
        <v>4.5</v>
      </c>
      <c r="AT95" s="155">
        <v>7</v>
      </c>
      <c r="AU95" s="155">
        <v>2</v>
      </c>
      <c r="AV95" s="155">
        <v>4</v>
      </c>
      <c r="AW95" s="155">
        <f t="shared" si="12"/>
        <v>17.5</v>
      </c>
      <c r="AY95" s="155">
        <v>41</v>
      </c>
      <c r="AZ95" s="155">
        <v>5.5</v>
      </c>
      <c r="BA95" s="155">
        <v>3</v>
      </c>
      <c r="BB95" s="155">
        <v>0</v>
      </c>
      <c r="BC95" s="155">
        <v>1</v>
      </c>
      <c r="BD95" s="155">
        <f t="shared" si="17"/>
        <v>9.5</v>
      </c>
    </row>
    <row r="96" spans="1:56">
      <c r="A96" s="11" t="s">
        <v>0</v>
      </c>
      <c r="B96" s="11">
        <v>15</v>
      </c>
      <c r="AK96" s="155">
        <v>42</v>
      </c>
      <c r="AL96" s="155">
        <v>4</v>
      </c>
      <c r="AM96" s="155">
        <v>3</v>
      </c>
      <c r="AN96" s="155">
        <v>2</v>
      </c>
      <c r="AO96" s="155">
        <v>2</v>
      </c>
      <c r="AP96" s="155">
        <f t="shared" si="16"/>
        <v>11</v>
      </c>
      <c r="AR96" s="155">
        <v>42</v>
      </c>
      <c r="AS96" s="155">
        <v>7</v>
      </c>
      <c r="AT96" s="155">
        <v>3</v>
      </c>
      <c r="AU96" s="155">
        <v>2</v>
      </c>
      <c r="AV96" s="155">
        <v>3</v>
      </c>
      <c r="AW96" s="155">
        <f t="shared" si="12"/>
        <v>15</v>
      </c>
      <c r="AY96" s="155">
        <v>42</v>
      </c>
      <c r="AZ96" s="155">
        <v>1</v>
      </c>
      <c r="BA96" s="155">
        <v>2.5</v>
      </c>
      <c r="BB96" s="155">
        <v>0</v>
      </c>
      <c r="BC96" s="155">
        <v>1</v>
      </c>
      <c r="BD96" s="155">
        <f t="shared" si="17"/>
        <v>4.5</v>
      </c>
    </row>
    <row r="97" spans="37:49">
      <c r="AK97" s="155">
        <v>43</v>
      </c>
      <c r="AL97" s="155">
        <v>0</v>
      </c>
      <c r="AM97" s="155">
        <v>4</v>
      </c>
      <c r="AN97" s="155">
        <v>3</v>
      </c>
      <c r="AO97" s="155">
        <v>3</v>
      </c>
      <c r="AP97" s="155">
        <f t="shared" si="16"/>
        <v>10</v>
      </c>
      <c r="AR97" s="155">
        <v>43</v>
      </c>
      <c r="AS97" s="155">
        <v>7.5</v>
      </c>
      <c r="AT97" s="155">
        <v>5.5</v>
      </c>
      <c r="AU97" s="155">
        <v>0</v>
      </c>
      <c r="AV97" s="155">
        <v>0</v>
      </c>
      <c r="AW97" s="155">
        <f t="shared" si="12"/>
        <v>13</v>
      </c>
    </row>
    <row r="98" spans="37:49">
      <c r="AK98" s="155">
        <v>44</v>
      </c>
      <c r="AL98" s="155">
        <v>0</v>
      </c>
      <c r="AM98" s="155">
        <v>5</v>
      </c>
      <c r="AN98" s="155">
        <v>3</v>
      </c>
      <c r="AO98" s="155">
        <v>2</v>
      </c>
      <c r="AP98" s="155">
        <f t="shared" si="16"/>
        <v>10</v>
      </c>
      <c r="AR98" s="155">
        <v>44</v>
      </c>
      <c r="AS98" s="155">
        <v>6.5</v>
      </c>
      <c r="AT98" s="155">
        <v>0</v>
      </c>
      <c r="AU98" s="155">
        <v>3</v>
      </c>
      <c r="AV98" s="155">
        <v>3</v>
      </c>
      <c r="AW98" s="155">
        <f t="shared" si="12"/>
        <v>12.5</v>
      </c>
    </row>
    <row r="99" spans="37:49">
      <c r="AK99" s="155">
        <v>45</v>
      </c>
      <c r="AL99" s="155">
        <v>0</v>
      </c>
      <c r="AM99" s="155">
        <v>7</v>
      </c>
      <c r="AN99" s="155">
        <v>1</v>
      </c>
      <c r="AO99" s="155">
        <v>2</v>
      </c>
      <c r="AP99" s="155">
        <f t="shared" si="16"/>
        <v>10</v>
      </c>
    </row>
    <row r="100" spans="37:49">
      <c r="AK100" s="155">
        <v>46</v>
      </c>
      <c r="AL100" s="155">
        <v>6</v>
      </c>
      <c r="AM100" s="155">
        <v>3</v>
      </c>
      <c r="AN100" s="155">
        <v>0</v>
      </c>
      <c r="AO100" s="155">
        <v>1</v>
      </c>
      <c r="AP100" s="155">
        <f t="shared" si="16"/>
        <v>10</v>
      </c>
    </row>
    <row r="101" spans="37:49">
      <c r="AK101" s="155">
        <v>47</v>
      </c>
      <c r="AL101" s="155">
        <v>6</v>
      </c>
      <c r="AM101" s="155">
        <v>0</v>
      </c>
      <c r="AN101" s="155">
        <v>1</v>
      </c>
      <c r="AO101" s="155">
        <v>2</v>
      </c>
      <c r="AP101" s="155">
        <f t="shared" si="16"/>
        <v>9</v>
      </c>
    </row>
    <row r="102" spans="37:49">
      <c r="AK102" s="155">
        <v>48</v>
      </c>
      <c r="AL102" s="155">
        <v>2</v>
      </c>
      <c r="AM102" s="155">
        <v>5</v>
      </c>
      <c r="AN102" s="155">
        <v>0</v>
      </c>
      <c r="AO102" s="155">
        <v>2</v>
      </c>
      <c r="AP102" s="155">
        <f t="shared" si="16"/>
        <v>9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B106-FFF3-40D6-B564-461E088CD855}">
  <dimension ref="A1:N81"/>
  <sheetViews>
    <sheetView zoomScale="40" zoomScaleNormal="40" workbookViewId="0">
      <selection activeCell="I49" sqref="I49:I81"/>
    </sheetView>
  </sheetViews>
  <sheetFormatPr defaultRowHeight="15"/>
  <sheetData>
    <row r="1" spans="1:14">
      <c r="A1" t="s">
        <v>109</v>
      </c>
    </row>
    <row r="2" spans="1:14">
      <c r="A2" t="s">
        <v>10</v>
      </c>
      <c r="H2" t="s">
        <v>12</v>
      </c>
    </row>
    <row r="3" spans="1:14">
      <c r="B3" s="9" t="s">
        <v>5</v>
      </c>
      <c r="C3" s="33" t="s">
        <v>1</v>
      </c>
      <c r="D3" s="33" t="s">
        <v>2</v>
      </c>
      <c r="E3" s="33" t="s">
        <v>3</v>
      </c>
      <c r="F3" s="33" t="s">
        <v>4</v>
      </c>
      <c r="G3" s="98" t="s">
        <v>15</v>
      </c>
      <c r="I3" s="9" t="s">
        <v>5</v>
      </c>
      <c r="J3" s="33" t="s">
        <v>1</v>
      </c>
      <c r="K3" s="33" t="s">
        <v>2</v>
      </c>
      <c r="L3" s="33" t="s">
        <v>3</v>
      </c>
      <c r="M3" s="33" t="s">
        <v>4</v>
      </c>
      <c r="N3" s="98" t="s">
        <v>15</v>
      </c>
    </row>
    <row r="4" spans="1:14">
      <c r="B4" s="21">
        <v>1</v>
      </c>
      <c r="C4" s="21">
        <v>8</v>
      </c>
      <c r="D4" s="21">
        <v>8.5</v>
      </c>
      <c r="E4" s="21">
        <v>8</v>
      </c>
      <c r="F4" s="21">
        <v>10</v>
      </c>
      <c r="G4" s="21">
        <v>34.5</v>
      </c>
      <c r="I4" s="21">
        <v>1</v>
      </c>
      <c r="J4" s="21">
        <v>10</v>
      </c>
      <c r="K4" s="21">
        <v>10</v>
      </c>
      <c r="L4" s="21">
        <v>10</v>
      </c>
      <c r="M4" s="21">
        <v>3</v>
      </c>
      <c r="N4" s="21">
        <v>33</v>
      </c>
    </row>
    <row r="5" spans="1:14">
      <c r="B5" s="21">
        <v>2</v>
      </c>
      <c r="C5" s="21">
        <v>10</v>
      </c>
      <c r="D5" s="21">
        <v>4</v>
      </c>
      <c r="E5" s="21">
        <v>9</v>
      </c>
      <c r="F5" s="21">
        <v>9</v>
      </c>
      <c r="G5" s="21">
        <v>32</v>
      </c>
      <c r="I5" s="21">
        <v>2</v>
      </c>
      <c r="J5" s="21">
        <v>10</v>
      </c>
      <c r="K5" s="21">
        <v>10</v>
      </c>
      <c r="L5" s="21">
        <v>6</v>
      </c>
      <c r="M5" s="21">
        <v>2</v>
      </c>
      <c r="N5" s="21">
        <v>28</v>
      </c>
    </row>
    <row r="6" spans="1:14">
      <c r="B6" s="21">
        <v>3</v>
      </c>
      <c r="C6" s="21">
        <v>9</v>
      </c>
      <c r="D6" s="21">
        <v>0</v>
      </c>
      <c r="E6" s="21">
        <v>10</v>
      </c>
      <c r="F6" s="21">
        <v>9</v>
      </c>
      <c r="G6" s="21">
        <v>28</v>
      </c>
      <c r="I6" s="21">
        <v>3</v>
      </c>
      <c r="J6" s="21">
        <v>10</v>
      </c>
      <c r="K6" s="21">
        <v>6</v>
      </c>
      <c r="L6" s="21">
        <v>10</v>
      </c>
      <c r="M6" s="21">
        <v>0</v>
      </c>
      <c r="N6" s="21">
        <v>26</v>
      </c>
    </row>
    <row r="7" spans="1:14">
      <c r="B7" s="21">
        <v>4</v>
      </c>
      <c r="C7" s="21">
        <v>6</v>
      </c>
      <c r="D7" s="21">
        <v>5</v>
      </c>
      <c r="E7" s="21">
        <v>7</v>
      </c>
      <c r="F7" s="21">
        <v>9</v>
      </c>
      <c r="G7" s="21">
        <v>27</v>
      </c>
      <c r="I7" s="21">
        <v>4</v>
      </c>
      <c r="J7" s="21">
        <v>6</v>
      </c>
      <c r="K7" s="21">
        <v>9</v>
      </c>
      <c r="L7" s="21">
        <v>5</v>
      </c>
      <c r="M7" s="21">
        <v>1</v>
      </c>
      <c r="N7" s="21">
        <v>21</v>
      </c>
    </row>
    <row r="8" spans="1:14">
      <c r="B8" s="21">
        <v>5</v>
      </c>
      <c r="C8" s="21">
        <v>5</v>
      </c>
      <c r="D8" s="21">
        <v>8.5</v>
      </c>
      <c r="E8" s="21">
        <v>10</v>
      </c>
      <c r="F8" s="21">
        <v>3</v>
      </c>
      <c r="G8" s="21">
        <v>26.5</v>
      </c>
      <c r="I8" s="21">
        <v>5</v>
      </c>
      <c r="J8" s="21">
        <v>8</v>
      </c>
      <c r="K8" s="21">
        <v>0</v>
      </c>
      <c r="L8" s="21">
        <v>3</v>
      </c>
      <c r="M8" s="21">
        <v>1</v>
      </c>
      <c r="N8" s="21">
        <v>12</v>
      </c>
    </row>
    <row r="9" spans="1:14">
      <c r="B9" s="21">
        <v>6</v>
      </c>
      <c r="C9" s="21">
        <v>6</v>
      </c>
      <c r="D9" s="21">
        <v>3.5</v>
      </c>
      <c r="E9" s="21">
        <v>9</v>
      </c>
      <c r="F9" s="21">
        <v>7</v>
      </c>
      <c r="G9" s="21">
        <v>25.5</v>
      </c>
      <c r="I9" s="21">
        <v>6</v>
      </c>
      <c r="J9" s="21">
        <v>3</v>
      </c>
      <c r="K9" s="21">
        <v>1</v>
      </c>
      <c r="L9" s="21">
        <v>4</v>
      </c>
      <c r="M9" s="21">
        <v>0</v>
      </c>
      <c r="N9" s="21">
        <v>8</v>
      </c>
    </row>
    <row r="10" spans="1:14">
      <c r="B10" s="21">
        <v>7</v>
      </c>
      <c r="C10" s="21">
        <v>5</v>
      </c>
      <c r="D10" s="21">
        <v>1.5</v>
      </c>
      <c r="E10" s="21">
        <v>10</v>
      </c>
      <c r="F10" s="21">
        <v>9</v>
      </c>
      <c r="G10" s="21">
        <v>25.5</v>
      </c>
      <c r="I10" s="21">
        <v>7</v>
      </c>
      <c r="J10" s="21">
        <v>0</v>
      </c>
      <c r="K10" s="21">
        <v>0</v>
      </c>
      <c r="L10" s="21">
        <v>0</v>
      </c>
      <c r="M10" s="21">
        <v>2</v>
      </c>
      <c r="N10" s="21">
        <v>2</v>
      </c>
    </row>
    <row r="11" spans="1:14">
      <c r="B11" s="21">
        <v>8</v>
      </c>
      <c r="C11" s="21">
        <v>4</v>
      </c>
      <c r="D11" s="21">
        <v>3.5</v>
      </c>
      <c r="E11" s="21">
        <v>9</v>
      </c>
      <c r="F11" s="21">
        <v>5.5</v>
      </c>
      <c r="G11" s="21">
        <v>22</v>
      </c>
      <c r="I11" s="21">
        <v>8</v>
      </c>
      <c r="J11" s="21">
        <v>10</v>
      </c>
      <c r="K11" s="21">
        <v>9</v>
      </c>
      <c r="L11" s="21">
        <v>10</v>
      </c>
      <c r="M11" s="21">
        <v>1</v>
      </c>
      <c r="N11" s="21">
        <v>30</v>
      </c>
    </row>
    <row r="12" spans="1:14">
      <c r="B12" s="21">
        <v>9</v>
      </c>
      <c r="C12" s="21">
        <v>7</v>
      </c>
      <c r="D12" s="21">
        <v>1.5</v>
      </c>
      <c r="E12" s="21">
        <v>7</v>
      </c>
      <c r="F12" s="21">
        <v>6</v>
      </c>
      <c r="G12" s="21">
        <v>21.5</v>
      </c>
      <c r="I12" s="21">
        <v>9</v>
      </c>
      <c r="J12" s="21">
        <v>8</v>
      </c>
      <c r="K12" s="21">
        <v>10</v>
      </c>
      <c r="L12" s="21">
        <v>10</v>
      </c>
      <c r="M12" s="21">
        <v>1.5</v>
      </c>
      <c r="N12" s="21">
        <v>29.5</v>
      </c>
    </row>
    <row r="13" spans="1:14">
      <c r="B13" s="21">
        <v>10</v>
      </c>
      <c r="C13" s="21">
        <v>6</v>
      </c>
      <c r="D13" s="21">
        <v>4</v>
      </c>
      <c r="E13" s="21">
        <v>8</v>
      </c>
      <c r="F13" s="21">
        <v>3</v>
      </c>
      <c r="G13" s="21">
        <v>21</v>
      </c>
      <c r="I13" s="21">
        <v>10</v>
      </c>
      <c r="J13" s="21">
        <v>9</v>
      </c>
      <c r="K13" s="21">
        <v>10</v>
      </c>
      <c r="L13" s="21">
        <v>10</v>
      </c>
      <c r="M13" s="21">
        <v>0</v>
      </c>
      <c r="N13" s="21">
        <f>SUM(J13:M13)</f>
        <v>29</v>
      </c>
    </row>
    <row r="14" spans="1:14">
      <c r="B14" s="21">
        <v>11</v>
      </c>
      <c r="C14" s="21">
        <v>5</v>
      </c>
      <c r="D14" s="21">
        <v>2</v>
      </c>
      <c r="E14" s="21">
        <v>10</v>
      </c>
      <c r="F14" s="21">
        <v>2</v>
      </c>
      <c r="G14" s="21">
        <v>19</v>
      </c>
      <c r="I14" s="21">
        <v>11</v>
      </c>
      <c r="J14" s="21">
        <v>10</v>
      </c>
      <c r="K14" s="21">
        <v>8</v>
      </c>
      <c r="L14" s="21">
        <v>8.5</v>
      </c>
      <c r="M14" s="21">
        <v>2</v>
      </c>
      <c r="N14" s="21">
        <f t="shared" ref="N14:N41" si="0">SUM(J14:M14)</f>
        <v>28.5</v>
      </c>
    </row>
    <row r="15" spans="1:14">
      <c r="B15" s="21">
        <v>12</v>
      </c>
      <c r="C15" s="21">
        <v>5</v>
      </c>
      <c r="D15" s="21">
        <v>2.5</v>
      </c>
      <c r="E15" s="21">
        <v>8</v>
      </c>
      <c r="F15" s="21">
        <v>3</v>
      </c>
      <c r="G15" s="21">
        <v>18.5</v>
      </c>
      <c r="I15" s="21">
        <v>12</v>
      </c>
      <c r="J15" s="21">
        <v>8</v>
      </c>
      <c r="K15" s="21">
        <v>5</v>
      </c>
      <c r="L15" s="21">
        <v>10</v>
      </c>
      <c r="M15" s="21">
        <v>3</v>
      </c>
      <c r="N15" s="21">
        <f t="shared" si="0"/>
        <v>26</v>
      </c>
    </row>
    <row r="16" spans="1:14">
      <c r="B16" s="21">
        <v>13</v>
      </c>
      <c r="C16" s="21">
        <v>5</v>
      </c>
      <c r="D16" s="21">
        <v>3</v>
      </c>
      <c r="E16" s="21">
        <v>1</v>
      </c>
      <c r="F16" s="21">
        <v>6</v>
      </c>
      <c r="G16" s="21">
        <v>15</v>
      </c>
      <c r="I16" s="21">
        <v>13</v>
      </c>
      <c r="J16" s="21">
        <v>9</v>
      </c>
      <c r="K16" s="21">
        <v>4</v>
      </c>
      <c r="L16" s="21">
        <v>10</v>
      </c>
      <c r="M16" s="21">
        <v>2</v>
      </c>
      <c r="N16" s="21">
        <f t="shared" si="0"/>
        <v>25</v>
      </c>
    </row>
    <row r="17" spans="2:14">
      <c r="B17" s="21">
        <v>14</v>
      </c>
      <c r="C17" s="21">
        <v>3</v>
      </c>
      <c r="D17" s="21">
        <v>3.5</v>
      </c>
      <c r="E17" s="21">
        <v>9</v>
      </c>
      <c r="F17" s="21">
        <v>4</v>
      </c>
      <c r="G17" s="21">
        <v>19.5</v>
      </c>
      <c r="I17" s="21">
        <v>14</v>
      </c>
      <c r="J17" s="21">
        <v>7</v>
      </c>
      <c r="K17" s="21">
        <v>9</v>
      </c>
      <c r="L17" s="21">
        <v>6</v>
      </c>
      <c r="M17" s="21">
        <v>2</v>
      </c>
      <c r="N17" s="21">
        <f t="shared" si="0"/>
        <v>24</v>
      </c>
    </row>
    <row r="18" spans="2:14">
      <c r="B18" s="21">
        <v>15</v>
      </c>
      <c r="C18" s="21">
        <v>2</v>
      </c>
      <c r="D18" s="21">
        <v>3.5</v>
      </c>
      <c r="E18" s="21">
        <v>8</v>
      </c>
      <c r="F18" s="21">
        <v>3</v>
      </c>
      <c r="G18" s="21">
        <v>16.5</v>
      </c>
      <c r="I18" s="21">
        <v>15</v>
      </c>
      <c r="J18" s="21">
        <v>10</v>
      </c>
      <c r="K18" s="21">
        <v>10</v>
      </c>
      <c r="L18" s="21">
        <v>2</v>
      </c>
      <c r="M18" s="21">
        <v>1</v>
      </c>
      <c r="N18" s="21">
        <f t="shared" si="0"/>
        <v>23</v>
      </c>
    </row>
    <row r="19" spans="2:14">
      <c r="B19" s="21">
        <v>16</v>
      </c>
      <c r="C19" s="21">
        <v>4</v>
      </c>
      <c r="D19" s="21">
        <v>3</v>
      </c>
      <c r="E19" s="21">
        <v>3</v>
      </c>
      <c r="F19" s="21">
        <v>6</v>
      </c>
      <c r="G19" s="21">
        <v>16</v>
      </c>
      <c r="I19" s="21">
        <v>16</v>
      </c>
      <c r="J19" s="21">
        <v>10</v>
      </c>
      <c r="K19" s="21">
        <v>3</v>
      </c>
      <c r="L19" s="21">
        <v>2</v>
      </c>
      <c r="M19" s="21">
        <v>0</v>
      </c>
      <c r="N19" s="21">
        <f t="shared" si="0"/>
        <v>15</v>
      </c>
    </row>
    <row r="20" spans="2:14">
      <c r="B20" s="21">
        <v>17</v>
      </c>
      <c r="C20" s="21">
        <v>4</v>
      </c>
      <c r="D20" s="21">
        <v>2.5</v>
      </c>
      <c r="E20" s="21">
        <v>9</v>
      </c>
      <c r="F20" s="21">
        <v>0</v>
      </c>
      <c r="G20" s="21">
        <v>15.5</v>
      </c>
      <c r="I20" s="21">
        <v>17</v>
      </c>
      <c r="J20" s="21">
        <v>5</v>
      </c>
      <c r="K20" s="21">
        <v>6</v>
      </c>
      <c r="L20" s="21">
        <v>2</v>
      </c>
      <c r="M20" s="21">
        <v>0</v>
      </c>
      <c r="N20" s="21">
        <f t="shared" si="0"/>
        <v>13</v>
      </c>
    </row>
    <row r="21" spans="2:14">
      <c r="B21" s="21">
        <v>18</v>
      </c>
      <c r="C21" s="21">
        <v>3</v>
      </c>
      <c r="D21" s="21">
        <v>2</v>
      </c>
      <c r="E21" s="21">
        <v>10</v>
      </c>
      <c r="F21" s="21">
        <v>0</v>
      </c>
      <c r="G21" s="21">
        <v>15</v>
      </c>
      <c r="I21" s="21">
        <v>18</v>
      </c>
      <c r="J21" s="21">
        <v>2</v>
      </c>
      <c r="K21" s="21">
        <v>0</v>
      </c>
      <c r="L21" s="21">
        <v>0</v>
      </c>
      <c r="M21" s="21">
        <v>1</v>
      </c>
      <c r="N21" s="21">
        <f t="shared" si="0"/>
        <v>3</v>
      </c>
    </row>
    <row r="22" spans="2:14">
      <c r="B22" s="21">
        <v>19</v>
      </c>
      <c r="C22" s="21">
        <v>4</v>
      </c>
      <c r="D22" s="21">
        <v>5.5</v>
      </c>
      <c r="E22" s="21">
        <v>0</v>
      </c>
      <c r="F22" s="21">
        <v>2</v>
      </c>
      <c r="G22" s="21">
        <v>11.5</v>
      </c>
      <c r="I22" s="21">
        <v>19</v>
      </c>
      <c r="J22" s="21">
        <v>9</v>
      </c>
      <c r="K22" s="21">
        <v>6</v>
      </c>
      <c r="L22" s="21">
        <v>10</v>
      </c>
      <c r="M22" s="21">
        <v>5</v>
      </c>
      <c r="N22" s="21">
        <f t="shared" si="0"/>
        <v>30</v>
      </c>
    </row>
    <row r="23" spans="2:14">
      <c r="B23" s="21">
        <v>20</v>
      </c>
      <c r="C23" s="21">
        <v>5</v>
      </c>
      <c r="D23" s="21">
        <v>0</v>
      </c>
      <c r="E23" s="21">
        <v>3</v>
      </c>
      <c r="F23" s="21">
        <v>2</v>
      </c>
      <c r="G23" s="21">
        <v>10</v>
      </c>
      <c r="I23" s="21">
        <v>20</v>
      </c>
      <c r="J23" s="21">
        <v>9</v>
      </c>
      <c r="K23" s="21">
        <v>6</v>
      </c>
      <c r="L23" s="21">
        <v>8</v>
      </c>
      <c r="M23" s="21">
        <v>4</v>
      </c>
      <c r="N23" s="21">
        <f t="shared" si="0"/>
        <v>27</v>
      </c>
    </row>
    <row r="24" spans="2:14">
      <c r="B24" s="21">
        <v>21</v>
      </c>
      <c r="C24" s="21">
        <v>3</v>
      </c>
      <c r="D24" s="21">
        <v>1</v>
      </c>
      <c r="E24" s="21">
        <v>5</v>
      </c>
      <c r="F24" s="21">
        <v>0.5</v>
      </c>
      <c r="G24" s="21">
        <v>9.5</v>
      </c>
      <c r="I24" s="21">
        <v>21</v>
      </c>
      <c r="J24" s="21">
        <v>9</v>
      </c>
      <c r="K24" s="21">
        <v>9</v>
      </c>
      <c r="L24" s="21">
        <v>6</v>
      </c>
      <c r="M24" s="21">
        <v>3</v>
      </c>
      <c r="N24" s="21">
        <f t="shared" si="0"/>
        <v>27</v>
      </c>
    </row>
    <row r="25" spans="2:14">
      <c r="B25" s="21">
        <v>22</v>
      </c>
      <c r="C25" s="21">
        <v>3</v>
      </c>
      <c r="D25" s="21">
        <v>1</v>
      </c>
      <c r="E25" s="21">
        <v>1</v>
      </c>
      <c r="F25" s="21">
        <v>4</v>
      </c>
      <c r="G25" s="21">
        <v>9</v>
      </c>
      <c r="I25" s="21">
        <v>22</v>
      </c>
      <c r="J25" s="21">
        <v>10</v>
      </c>
      <c r="K25" s="21">
        <v>9</v>
      </c>
      <c r="L25" s="21">
        <v>7</v>
      </c>
      <c r="M25" s="21">
        <v>1</v>
      </c>
      <c r="N25" s="21">
        <f t="shared" si="0"/>
        <v>27</v>
      </c>
    </row>
    <row r="26" spans="2:14">
      <c r="B26" s="21">
        <v>23</v>
      </c>
      <c r="C26" s="21">
        <v>7</v>
      </c>
      <c r="D26" s="21">
        <v>0.5</v>
      </c>
      <c r="E26" s="21">
        <v>0</v>
      </c>
      <c r="F26" s="21">
        <v>1</v>
      </c>
      <c r="G26" s="21">
        <v>8.5</v>
      </c>
      <c r="I26" s="21">
        <v>23</v>
      </c>
      <c r="J26" s="21">
        <v>10</v>
      </c>
      <c r="K26" s="21">
        <v>3</v>
      </c>
      <c r="L26" s="21">
        <v>10</v>
      </c>
      <c r="M26" s="21">
        <v>3</v>
      </c>
      <c r="N26" s="21">
        <f t="shared" si="0"/>
        <v>26</v>
      </c>
    </row>
    <row r="27" spans="2:14">
      <c r="B27" s="21">
        <v>24</v>
      </c>
      <c r="C27" s="21">
        <v>4</v>
      </c>
      <c r="D27" s="21">
        <v>1</v>
      </c>
      <c r="E27" s="21">
        <v>0</v>
      </c>
      <c r="F27" s="21">
        <v>3</v>
      </c>
      <c r="G27" s="21">
        <v>8</v>
      </c>
      <c r="I27" s="21">
        <v>24</v>
      </c>
      <c r="J27" s="21">
        <v>9</v>
      </c>
      <c r="K27" s="21">
        <v>6</v>
      </c>
      <c r="L27" s="21">
        <v>7</v>
      </c>
      <c r="M27" s="21">
        <v>3</v>
      </c>
      <c r="N27" s="21">
        <f t="shared" si="0"/>
        <v>25</v>
      </c>
    </row>
    <row r="28" spans="2:14">
      <c r="B28" s="21">
        <v>25</v>
      </c>
      <c r="C28" s="21">
        <v>3</v>
      </c>
      <c r="D28" s="21">
        <v>0</v>
      </c>
      <c r="E28" s="21">
        <v>1</v>
      </c>
      <c r="F28" s="21">
        <v>3</v>
      </c>
      <c r="G28" s="21">
        <v>7</v>
      </c>
      <c r="I28" s="21">
        <v>25</v>
      </c>
      <c r="J28" s="21">
        <v>7</v>
      </c>
      <c r="K28" s="21">
        <v>5</v>
      </c>
      <c r="L28" s="21">
        <v>9</v>
      </c>
      <c r="M28" s="21">
        <v>1</v>
      </c>
      <c r="N28" s="21">
        <f t="shared" si="0"/>
        <v>22</v>
      </c>
    </row>
    <row r="29" spans="2:14">
      <c r="B29" s="21">
        <v>26</v>
      </c>
      <c r="C29" s="21">
        <v>1</v>
      </c>
      <c r="D29" s="21">
        <v>2</v>
      </c>
      <c r="E29" s="21">
        <v>0</v>
      </c>
      <c r="F29" s="21">
        <v>2</v>
      </c>
      <c r="G29" s="21">
        <v>5</v>
      </c>
      <c r="I29" s="21">
        <v>26</v>
      </c>
      <c r="J29" s="21">
        <v>10</v>
      </c>
      <c r="K29" s="21">
        <v>6</v>
      </c>
      <c r="L29" s="21">
        <v>4</v>
      </c>
      <c r="M29" s="21">
        <v>0</v>
      </c>
      <c r="N29" s="21">
        <f t="shared" si="0"/>
        <v>20</v>
      </c>
    </row>
    <row r="30" spans="2:14">
      <c r="B30" s="21">
        <v>27</v>
      </c>
      <c r="C30" s="21">
        <v>0</v>
      </c>
      <c r="D30" s="21">
        <v>0.5</v>
      </c>
      <c r="E30" s="21">
        <v>0</v>
      </c>
      <c r="F30" s="21">
        <v>1</v>
      </c>
      <c r="G30" s="21">
        <v>1.5</v>
      </c>
      <c r="I30" s="21">
        <v>27</v>
      </c>
      <c r="J30" s="21">
        <v>10</v>
      </c>
      <c r="K30" s="21">
        <v>6</v>
      </c>
      <c r="L30" s="21">
        <v>2</v>
      </c>
      <c r="M30" s="21">
        <v>1</v>
      </c>
      <c r="N30" s="21">
        <f t="shared" si="0"/>
        <v>19</v>
      </c>
    </row>
    <row r="31" spans="2:14">
      <c r="I31" s="21">
        <v>28</v>
      </c>
      <c r="J31" s="21">
        <v>4</v>
      </c>
      <c r="K31" s="21">
        <v>0</v>
      </c>
      <c r="L31" s="21">
        <v>6</v>
      </c>
      <c r="M31" s="21">
        <v>3</v>
      </c>
      <c r="N31" s="21">
        <f t="shared" si="0"/>
        <v>13</v>
      </c>
    </row>
    <row r="32" spans="2:14">
      <c r="I32" s="21">
        <v>29</v>
      </c>
      <c r="J32" s="21">
        <v>9</v>
      </c>
      <c r="K32" s="21">
        <v>2</v>
      </c>
      <c r="L32" s="21">
        <v>0</v>
      </c>
      <c r="M32" s="21">
        <v>2</v>
      </c>
      <c r="N32" s="21">
        <f t="shared" si="0"/>
        <v>13</v>
      </c>
    </row>
    <row r="33" spans="1:14">
      <c r="I33" s="21">
        <v>30</v>
      </c>
      <c r="J33" s="21">
        <v>5</v>
      </c>
      <c r="K33" s="21">
        <v>1</v>
      </c>
      <c r="L33" s="21">
        <v>5</v>
      </c>
      <c r="M33" s="21">
        <v>1</v>
      </c>
      <c r="N33" s="21">
        <f t="shared" si="0"/>
        <v>12</v>
      </c>
    </row>
    <row r="34" spans="1:14">
      <c r="I34" s="21">
        <v>31</v>
      </c>
      <c r="J34" s="21">
        <v>2</v>
      </c>
      <c r="K34" s="21">
        <v>1</v>
      </c>
      <c r="L34" s="21">
        <v>6</v>
      </c>
      <c r="M34" s="21">
        <v>3</v>
      </c>
      <c r="N34" s="21">
        <f t="shared" si="0"/>
        <v>12</v>
      </c>
    </row>
    <row r="35" spans="1:14">
      <c r="I35" s="21">
        <v>32</v>
      </c>
      <c r="J35" s="21">
        <v>10</v>
      </c>
      <c r="K35" s="21">
        <v>10</v>
      </c>
      <c r="L35" s="21">
        <v>10</v>
      </c>
      <c r="M35" s="21">
        <v>10</v>
      </c>
      <c r="N35" s="21">
        <f t="shared" si="0"/>
        <v>40</v>
      </c>
    </row>
    <row r="36" spans="1:14">
      <c r="I36" s="21">
        <v>33</v>
      </c>
      <c r="J36" s="21">
        <v>9</v>
      </c>
      <c r="K36" s="21">
        <v>10</v>
      </c>
      <c r="L36" s="21">
        <v>10</v>
      </c>
      <c r="M36" s="21">
        <v>9</v>
      </c>
      <c r="N36" s="21">
        <f t="shared" si="0"/>
        <v>38</v>
      </c>
    </row>
    <row r="37" spans="1:14">
      <c r="I37" s="21">
        <v>34</v>
      </c>
      <c r="J37" s="21">
        <v>10</v>
      </c>
      <c r="K37" s="21">
        <v>10</v>
      </c>
      <c r="L37" s="21">
        <v>0</v>
      </c>
      <c r="M37" s="21">
        <v>0</v>
      </c>
      <c r="N37" s="21">
        <f t="shared" si="0"/>
        <v>20</v>
      </c>
    </row>
    <row r="38" spans="1:14">
      <c r="I38" s="21">
        <v>35</v>
      </c>
      <c r="J38" s="21">
        <v>9</v>
      </c>
      <c r="K38" s="21">
        <v>8</v>
      </c>
      <c r="L38" s="21">
        <v>0</v>
      </c>
      <c r="M38" s="21">
        <v>2</v>
      </c>
      <c r="N38" s="21">
        <f t="shared" si="0"/>
        <v>19</v>
      </c>
    </row>
    <row r="39" spans="1:14">
      <c r="I39" s="21">
        <v>36</v>
      </c>
      <c r="J39" s="21">
        <v>9</v>
      </c>
      <c r="K39" s="21">
        <v>7</v>
      </c>
      <c r="L39" s="21">
        <v>2</v>
      </c>
      <c r="M39" s="21">
        <v>0</v>
      </c>
      <c r="N39" s="21">
        <f t="shared" si="0"/>
        <v>18</v>
      </c>
    </row>
    <row r="40" spans="1:14">
      <c r="I40" s="21">
        <v>37</v>
      </c>
      <c r="J40" s="21">
        <v>8</v>
      </c>
      <c r="K40" s="21">
        <v>6</v>
      </c>
      <c r="L40" s="21">
        <v>0</v>
      </c>
      <c r="M40" s="21">
        <v>1</v>
      </c>
      <c r="N40" s="21">
        <f t="shared" si="0"/>
        <v>15</v>
      </c>
    </row>
    <row r="41" spans="1:14">
      <c r="I41" s="21">
        <v>38</v>
      </c>
      <c r="J41" s="21">
        <v>6</v>
      </c>
      <c r="K41" s="21">
        <v>5</v>
      </c>
      <c r="L41" s="21">
        <v>2</v>
      </c>
      <c r="M41" s="21">
        <v>1</v>
      </c>
      <c r="N41" s="21">
        <f t="shared" si="0"/>
        <v>14</v>
      </c>
    </row>
    <row r="45" spans="1:14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</row>
    <row r="46" spans="1:14">
      <c r="A46" t="s">
        <v>110</v>
      </c>
    </row>
    <row r="47" spans="1:14">
      <c r="A47" t="s">
        <v>10</v>
      </c>
      <c r="H47" t="s">
        <v>12</v>
      </c>
    </row>
    <row r="48" spans="1:14">
      <c r="B48" s="9" t="s">
        <v>5</v>
      </c>
      <c r="C48" s="33" t="s">
        <v>1</v>
      </c>
      <c r="D48" s="33" t="s">
        <v>2</v>
      </c>
      <c r="E48" s="33" t="s">
        <v>3</v>
      </c>
      <c r="F48" s="33" t="s">
        <v>4</v>
      </c>
      <c r="G48" s="98" t="s">
        <v>15</v>
      </c>
      <c r="I48" s="9" t="s">
        <v>5</v>
      </c>
      <c r="J48" s="33" t="s">
        <v>1</v>
      </c>
      <c r="K48" s="33" t="s">
        <v>2</v>
      </c>
      <c r="L48" s="33" t="s">
        <v>3</v>
      </c>
      <c r="M48" s="33" t="s">
        <v>4</v>
      </c>
      <c r="N48" s="98" t="s">
        <v>15</v>
      </c>
    </row>
    <row r="49" spans="2:14">
      <c r="B49" s="21">
        <v>1</v>
      </c>
      <c r="C49" s="21">
        <v>3</v>
      </c>
      <c r="D49" s="21">
        <v>10</v>
      </c>
      <c r="E49" s="21">
        <v>10</v>
      </c>
      <c r="F49" s="21">
        <v>9</v>
      </c>
      <c r="G49" s="21">
        <v>32</v>
      </c>
      <c r="I49" s="21">
        <v>1</v>
      </c>
      <c r="J49" s="21">
        <v>10</v>
      </c>
      <c r="K49" s="21">
        <v>10</v>
      </c>
      <c r="L49" s="21">
        <v>2</v>
      </c>
      <c r="M49" s="21">
        <v>7</v>
      </c>
      <c r="N49" s="21">
        <f>SUM(J49:M49)</f>
        <v>29</v>
      </c>
    </row>
    <row r="50" spans="2:14">
      <c r="B50" s="21">
        <v>2</v>
      </c>
      <c r="C50" s="21">
        <v>8</v>
      </c>
      <c r="D50" s="21">
        <v>10</v>
      </c>
      <c r="E50" s="21">
        <v>3</v>
      </c>
      <c r="F50" s="21">
        <v>10</v>
      </c>
      <c r="G50" s="21">
        <v>31</v>
      </c>
      <c r="I50" s="21">
        <v>2</v>
      </c>
      <c r="J50" s="21">
        <v>10</v>
      </c>
      <c r="K50" s="21">
        <v>8</v>
      </c>
      <c r="L50" s="21">
        <v>0</v>
      </c>
      <c r="M50" s="21">
        <v>9</v>
      </c>
      <c r="N50" s="21">
        <f t="shared" ref="N50:N81" si="1">SUM(J50:M50)</f>
        <v>27</v>
      </c>
    </row>
    <row r="51" spans="2:14">
      <c r="B51" s="21">
        <v>3</v>
      </c>
      <c r="C51" s="21">
        <v>3</v>
      </c>
      <c r="D51" s="21">
        <v>8</v>
      </c>
      <c r="E51" s="21">
        <v>7</v>
      </c>
      <c r="F51" s="21">
        <v>7</v>
      </c>
      <c r="G51" s="21">
        <v>25</v>
      </c>
      <c r="I51" s="21">
        <v>3</v>
      </c>
      <c r="J51" s="21">
        <v>7</v>
      </c>
      <c r="K51" s="21">
        <v>5</v>
      </c>
      <c r="L51" s="21">
        <v>2</v>
      </c>
      <c r="M51" s="21">
        <v>7</v>
      </c>
      <c r="N51" s="21">
        <f t="shared" si="1"/>
        <v>21</v>
      </c>
    </row>
    <row r="52" spans="2:14">
      <c r="B52" s="21">
        <v>4</v>
      </c>
      <c r="C52" s="21">
        <v>10</v>
      </c>
      <c r="D52" s="21">
        <v>2</v>
      </c>
      <c r="E52" s="21">
        <v>3</v>
      </c>
      <c r="F52" s="21">
        <v>6</v>
      </c>
      <c r="G52" s="21">
        <v>21</v>
      </c>
      <c r="I52" s="21">
        <v>4</v>
      </c>
      <c r="J52" s="21">
        <v>3</v>
      </c>
      <c r="K52" s="21">
        <v>7</v>
      </c>
      <c r="L52" s="21">
        <v>2</v>
      </c>
      <c r="M52" s="21">
        <v>7</v>
      </c>
      <c r="N52" s="21">
        <f t="shared" si="1"/>
        <v>19</v>
      </c>
    </row>
    <row r="53" spans="2:14">
      <c r="B53" s="21">
        <v>5</v>
      </c>
      <c r="C53" s="21">
        <v>8</v>
      </c>
      <c r="D53" s="21">
        <v>2.5</v>
      </c>
      <c r="E53" s="21">
        <v>1</v>
      </c>
      <c r="F53" s="21">
        <v>7</v>
      </c>
      <c r="G53" s="21">
        <v>18.5</v>
      </c>
      <c r="I53" s="21">
        <v>5</v>
      </c>
      <c r="J53" s="21">
        <v>6</v>
      </c>
      <c r="K53" s="21">
        <v>6</v>
      </c>
      <c r="L53" s="21">
        <v>1</v>
      </c>
      <c r="M53" s="21">
        <v>5</v>
      </c>
      <c r="N53" s="21">
        <f t="shared" si="1"/>
        <v>18</v>
      </c>
    </row>
    <row r="54" spans="2:14">
      <c r="B54" s="21">
        <v>6</v>
      </c>
      <c r="C54" s="21">
        <v>8</v>
      </c>
      <c r="D54" s="21">
        <v>1.5</v>
      </c>
      <c r="E54" s="21">
        <v>1</v>
      </c>
      <c r="F54" s="21">
        <v>8</v>
      </c>
      <c r="G54" s="21">
        <v>18.5</v>
      </c>
      <c r="I54" s="21">
        <v>6</v>
      </c>
      <c r="J54" s="21">
        <v>4</v>
      </c>
      <c r="K54" s="21">
        <v>6</v>
      </c>
      <c r="L54" s="21">
        <v>2</v>
      </c>
      <c r="M54" s="21">
        <v>6</v>
      </c>
      <c r="N54" s="21">
        <f t="shared" si="1"/>
        <v>18</v>
      </c>
    </row>
    <row r="55" spans="2:14">
      <c r="B55" s="21">
        <v>7</v>
      </c>
      <c r="C55" s="21">
        <v>1</v>
      </c>
      <c r="D55" s="21">
        <v>2.5</v>
      </c>
      <c r="E55" s="21">
        <v>6</v>
      </c>
      <c r="F55" s="21">
        <v>6</v>
      </c>
      <c r="G55" s="21">
        <v>15.5</v>
      </c>
      <c r="I55" s="21">
        <v>7</v>
      </c>
      <c r="J55" s="21">
        <v>4</v>
      </c>
      <c r="K55" s="21">
        <v>7</v>
      </c>
      <c r="L55" s="21">
        <v>1</v>
      </c>
      <c r="M55" s="21">
        <v>6</v>
      </c>
      <c r="N55" s="21">
        <f t="shared" si="1"/>
        <v>18</v>
      </c>
    </row>
    <row r="56" spans="2:14">
      <c r="B56" s="21">
        <v>8</v>
      </c>
      <c r="C56" s="21">
        <v>0</v>
      </c>
      <c r="D56" s="21">
        <v>6.5</v>
      </c>
      <c r="E56" s="21">
        <v>1</v>
      </c>
      <c r="F56" s="21">
        <v>7</v>
      </c>
      <c r="G56" s="21">
        <v>14.5</v>
      </c>
      <c r="I56" s="21">
        <v>8</v>
      </c>
      <c r="J56" s="21">
        <v>7</v>
      </c>
      <c r="K56" s="21">
        <v>7</v>
      </c>
      <c r="L56" s="21">
        <v>0</v>
      </c>
      <c r="M56" s="21">
        <v>4</v>
      </c>
      <c r="N56" s="21">
        <f t="shared" si="1"/>
        <v>18</v>
      </c>
    </row>
    <row r="57" spans="2:14">
      <c r="B57" s="21">
        <v>9</v>
      </c>
      <c r="C57" s="21">
        <v>2</v>
      </c>
      <c r="D57" s="21">
        <v>2.5</v>
      </c>
      <c r="E57" s="21">
        <v>4</v>
      </c>
      <c r="F57" s="21">
        <v>6</v>
      </c>
      <c r="G57" s="21">
        <v>14.5</v>
      </c>
      <c r="I57" s="21">
        <v>9</v>
      </c>
      <c r="J57" s="21">
        <v>8</v>
      </c>
      <c r="K57" s="21">
        <v>4</v>
      </c>
      <c r="L57" s="21">
        <v>2</v>
      </c>
      <c r="M57" s="21">
        <v>4</v>
      </c>
      <c r="N57" s="21">
        <f t="shared" si="1"/>
        <v>18</v>
      </c>
    </row>
    <row r="58" spans="2:14">
      <c r="B58" s="21">
        <v>10</v>
      </c>
      <c r="C58" s="21">
        <v>1</v>
      </c>
      <c r="D58" s="21">
        <v>4.5</v>
      </c>
      <c r="E58" s="21">
        <v>2</v>
      </c>
      <c r="F58" s="21">
        <v>7</v>
      </c>
      <c r="G58" s="21">
        <v>14.5</v>
      </c>
      <c r="I58" s="21">
        <v>10</v>
      </c>
      <c r="J58" s="21">
        <v>3</v>
      </c>
      <c r="K58" s="21">
        <v>6</v>
      </c>
      <c r="L58" s="21">
        <v>2</v>
      </c>
      <c r="M58" s="21">
        <v>3</v>
      </c>
      <c r="N58" s="21">
        <f t="shared" si="1"/>
        <v>14</v>
      </c>
    </row>
    <row r="59" spans="2:14">
      <c r="B59" s="21">
        <v>11</v>
      </c>
      <c r="C59" s="21">
        <v>2</v>
      </c>
      <c r="D59" s="21">
        <v>4</v>
      </c>
      <c r="E59" s="21">
        <v>0</v>
      </c>
      <c r="F59" s="21">
        <v>7</v>
      </c>
      <c r="G59" s="21">
        <v>13</v>
      </c>
      <c r="I59" s="21">
        <v>11</v>
      </c>
      <c r="J59" s="21">
        <v>10</v>
      </c>
      <c r="K59" s="21">
        <v>5</v>
      </c>
      <c r="L59" s="21">
        <v>4</v>
      </c>
      <c r="M59" s="21">
        <v>10</v>
      </c>
      <c r="N59" s="21">
        <f t="shared" si="1"/>
        <v>29</v>
      </c>
    </row>
    <row r="60" spans="2:14">
      <c r="B60" s="21">
        <v>12</v>
      </c>
      <c r="C60" s="21">
        <v>0</v>
      </c>
      <c r="D60" s="21">
        <v>3</v>
      </c>
      <c r="E60" s="21">
        <v>0</v>
      </c>
      <c r="F60" s="21">
        <v>9</v>
      </c>
      <c r="G60" s="21">
        <v>12</v>
      </c>
      <c r="I60" s="21">
        <v>12</v>
      </c>
      <c r="J60" s="21">
        <v>10</v>
      </c>
      <c r="K60" s="21">
        <v>9</v>
      </c>
      <c r="L60" s="21">
        <v>2</v>
      </c>
      <c r="M60" s="21">
        <v>7</v>
      </c>
      <c r="N60" s="21">
        <f t="shared" si="1"/>
        <v>28</v>
      </c>
    </row>
    <row r="61" spans="2:14">
      <c r="B61" s="21">
        <v>13</v>
      </c>
      <c r="C61" s="21">
        <v>0</v>
      </c>
      <c r="D61" s="21">
        <v>2</v>
      </c>
      <c r="E61" s="21">
        <v>4</v>
      </c>
      <c r="F61" s="21">
        <v>5.5</v>
      </c>
      <c r="G61" s="21">
        <v>11.5</v>
      </c>
      <c r="I61" s="21">
        <v>13</v>
      </c>
      <c r="J61" s="21">
        <v>10</v>
      </c>
      <c r="K61" s="21">
        <v>9</v>
      </c>
      <c r="L61" s="21">
        <v>3</v>
      </c>
      <c r="M61" s="21">
        <v>5</v>
      </c>
      <c r="N61" s="21">
        <f t="shared" si="1"/>
        <v>27</v>
      </c>
    </row>
    <row r="62" spans="2:14">
      <c r="B62" s="21">
        <v>14</v>
      </c>
      <c r="C62" s="21">
        <v>1</v>
      </c>
      <c r="D62" s="21">
        <v>2</v>
      </c>
      <c r="E62" s="21">
        <v>1</v>
      </c>
      <c r="F62" s="21">
        <v>7</v>
      </c>
      <c r="G62" s="21">
        <v>11</v>
      </c>
      <c r="I62" s="21">
        <v>14</v>
      </c>
      <c r="J62" s="21">
        <v>7</v>
      </c>
      <c r="K62" s="21">
        <v>6</v>
      </c>
      <c r="L62" s="21">
        <v>2</v>
      </c>
      <c r="M62" s="21">
        <v>5</v>
      </c>
      <c r="N62" s="21">
        <f t="shared" si="1"/>
        <v>20</v>
      </c>
    </row>
    <row r="63" spans="2:14">
      <c r="B63" s="21">
        <v>15</v>
      </c>
      <c r="C63" s="21">
        <v>1</v>
      </c>
      <c r="D63" s="21">
        <v>1.5</v>
      </c>
      <c r="E63" s="21">
        <v>0</v>
      </c>
      <c r="F63" s="21">
        <v>8</v>
      </c>
      <c r="G63" s="21">
        <v>10.5</v>
      </c>
      <c r="I63" s="21">
        <v>15</v>
      </c>
      <c r="J63" s="21">
        <v>4</v>
      </c>
      <c r="K63" s="21">
        <v>8</v>
      </c>
      <c r="L63" s="21">
        <v>0</v>
      </c>
      <c r="M63" s="21">
        <v>6</v>
      </c>
      <c r="N63" s="21">
        <f t="shared" si="1"/>
        <v>18</v>
      </c>
    </row>
    <row r="64" spans="2:14">
      <c r="B64" s="21">
        <v>16</v>
      </c>
      <c r="C64" s="21">
        <v>1</v>
      </c>
      <c r="D64" s="21">
        <v>3</v>
      </c>
      <c r="E64" s="21">
        <v>0</v>
      </c>
      <c r="F64" s="21">
        <v>6</v>
      </c>
      <c r="G64" s="21">
        <v>10</v>
      </c>
      <c r="I64" s="21">
        <v>16</v>
      </c>
      <c r="J64" s="21">
        <v>6</v>
      </c>
      <c r="K64" s="21">
        <v>4</v>
      </c>
      <c r="L64" s="21">
        <v>2</v>
      </c>
      <c r="M64" s="21">
        <v>6</v>
      </c>
      <c r="N64" s="21">
        <f t="shared" si="1"/>
        <v>18</v>
      </c>
    </row>
    <row r="65" spans="9:14">
      <c r="I65" s="21">
        <v>17</v>
      </c>
      <c r="J65" s="21">
        <v>7</v>
      </c>
      <c r="K65" s="21">
        <v>3</v>
      </c>
      <c r="L65" s="21">
        <v>0</v>
      </c>
      <c r="M65" s="21">
        <v>7</v>
      </c>
      <c r="N65" s="21">
        <f t="shared" si="1"/>
        <v>17</v>
      </c>
    </row>
    <row r="66" spans="9:14">
      <c r="I66" s="21">
        <v>18</v>
      </c>
      <c r="J66" s="21">
        <v>2</v>
      </c>
      <c r="K66" s="21">
        <v>6</v>
      </c>
      <c r="L66" s="21">
        <v>0</v>
      </c>
      <c r="M66" s="21">
        <v>7</v>
      </c>
      <c r="N66" s="21">
        <f t="shared" si="1"/>
        <v>15</v>
      </c>
    </row>
    <row r="67" spans="9:14">
      <c r="I67" s="21">
        <v>19</v>
      </c>
      <c r="J67" s="21">
        <v>4</v>
      </c>
      <c r="K67" s="21">
        <v>4</v>
      </c>
      <c r="L67" s="21">
        <v>2</v>
      </c>
      <c r="M67" s="21">
        <v>5</v>
      </c>
      <c r="N67" s="21">
        <f t="shared" si="1"/>
        <v>15</v>
      </c>
    </row>
    <row r="68" spans="9:14">
      <c r="I68" s="21">
        <v>20</v>
      </c>
      <c r="J68" s="21">
        <v>2</v>
      </c>
      <c r="K68" s="21">
        <v>4</v>
      </c>
      <c r="L68" s="21">
        <v>2</v>
      </c>
      <c r="M68" s="21">
        <v>6</v>
      </c>
      <c r="N68" s="21">
        <f t="shared" si="1"/>
        <v>14</v>
      </c>
    </row>
    <row r="69" spans="9:14">
      <c r="I69" s="21">
        <v>21</v>
      </c>
      <c r="J69" s="21">
        <v>4</v>
      </c>
      <c r="K69" s="21">
        <v>2</v>
      </c>
      <c r="L69" s="21">
        <v>0</v>
      </c>
      <c r="M69" s="21">
        <v>3</v>
      </c>
      <c r="N69" s="21">
        <f t="shared" si="1"/>
        <v>9</v>
      </c>
    </row>
    <row r="70" spans="9:14">
      <c r="I70" s="21">
        <v>22</v>
      </c>
      <c r="J70" s="21">
        <v>2</v>
      </c>
      <c r="K70" s="21">
        <v>3</v>
      </c>
      <c r="L70" s="21">
        <v>0</v>
      </c>
      <c r="M70" s="21">
        <v>3</v>
      </c>
      <c r="N70" s="21">
        <f t="shared" si="1"/>
        <v>8</v>
      </c>
    </row>
    <row r="71" spans="9:14">
      <c r="I71" s="21">
        <v>23</v>
      </c>
      <c r="J71" s="21">
        <v>7</v>
      </c>
      <c r="K71" s="21">
        <v>9</v>
      </c>
      <c r="L71" s="21">
        <v>8</v>
      </c>
      <c r="M71" s="21">
        <v>7</v>
      </c>
      <c r="N71" s="21">
        <f t="shared" si="1"/>
        <v>31</v>
      </c>
    </row>
    <row r="72" spans="9:14">
      <c r="I72" s="21">
        <v>24</v>
      </c>
      <c r="J72" s="21">
        <v>8</v>
      </c>
      <c r="K72" s="21">
        <v>5</v>
      </c>
      <c r="L72" s="21">
        <v>5</v>
      </c>
      <c r="M72" s="21">
        <v>7</v>
      </c>
      <c r="N72" s="21">
        <f t="shared" si="1"/>
        <v>25</v>
      </c>
    </row>
    <row r="73" spans="9:14">
      <c r="I73" s="21">
        <v>25</v>
      </c>
      <c r="J73" s="21">
        <v>8</v>
      </c>
      <c r="K73" s="21">
        <v>5</v>
      </c>
      <c r="L73" s="21">
        <v>5</v>
      </c>
      <c r="M73" s="21">
        <v>7</v>
      </c>
      <c r="N73" s="21">
        <f t="shared" si="1"/>
        <v>25</v>
      </c>
    </row>
    <row r="74" spans="9:14">
      <c r="I74" s="21">
        <v>26</v>
      </c>
      <c r="J74" s="21">
        <v>5</v>
      </c>
      <c r="K74" s="21">
        <v>6</v>
      </c>
      <c r="L74" s="21">
        <v>4</v>
      </c>
      <c r="M74" s="21">
        <v>8</v>
      </c>
      <c r="N74" s="21">
        <f t="shared" si="1"/>
        <v>23</v>
      </c>
    </row>
    <row r="75" spans="9:14">
      <c r="I75" s="21">
        <v>27</v>
      </c>
      <c r="J75" s="21">
        <v>5</v>
      </c>
      <c r="K75" s="21">
        <v>6</v>
      </c>
      <c r="L75" s="21">
        <v>4</v>
      </c>
      <c r="M75" s="21">
        <v>7</v>
      </c>
      <c r="N75" s="21">
        <f t="shared" si="1"/>
        <v>22</v>
      </c>
    </row>
    <row r="76" spans="9:14">
      <c r="I76" s="21">
        <v>28</v>
      </c>
      <c r="J76" s="21">
        <v>4</v>
      </c>
      <c r="K76" s="21">
        <v>6</v>
      </c>
      <c r="L76" s="21">
        <v>3</v>
      </c>
      <c r="M76" s="21">
        <v>8</v>
      </c>
      <c r="N76" s="21">
        <f t="shared" si="1"/>
        <v>21</v>
      </c>
    </row>
    <row r="77" spans="9:14">
      <c r="I77" s="21">
        <v>29</v>
      </c>
      <c r="J77" s="21">
        <v>7</v>
      </c>
      <c r="K77" s="21">
        <v>3</v>
      </c>
      <c r="L77" s="21">
        <v>5</v>
      </c>
      <c r="M77" s="21">
        <v>6</v>
      </c>
      <c r="N77" s="21">
        <f t="shared" si="1"/>
        <v>21</v>
      </c>
    </row>
    <row r="78" spans="9:14">
      <c r="I78" s="21">
        <v>30</v>
      </c>
      <c r="J78" s="21">
        <v>5</v>
      </c>
      <c r="K78" s="21">
        <v>5</v>
      </c>
      <c r="L78" s="21">
        <v>4</v>
      </c>
      <c r="M78" s="21">
        <v>6</v>
      </c>
      <c r="N78" s="21">
        <f t="shared" si="1"/>
        <v>20</v>
      </c>
    </row>
    <row r="79" spans="9:14">
      <c r="I79" s="21">
        <v>31</v>
      </c>
      <c r="J79" s="21">
        <v>4</v>
      </c>
      <c r="K79" s="21">
        <v>5</v>
      </c>
      <c r="L79" s="21">
        <v>1</v>
      </c>
      <c r="M79" s="21">
        <v>8</v>
      </c>
      <c r="N79" s="21">
        <f t="shared" si="1"/>
        <v>18</v>
      </c>
    </row>
    <row r="80" spans="9:14">
      <c r="I80" s="21">
        <v>32</v>
      </c>
      <c r="J80" s="21">
        <v>3</v>
      </c>
      <c r="K80" s="21">
        <v>6</v>
      </c>
      <c r="L80" s="21">
        <v>1</v>
      </c>
      <c r="M80" s="21">
        <v>7</v>
      </c>
      <c r="N80" s="21">
        <f t="shared" si="1"/>
        <v>17</v>
      </c>
    </row>
    <row r="81" spans="9:14">
      <c r="I81" s="21">
        <v>33</v>
      </c>
      <c r="J81" s="21">
        <v>4</v>
      </c>
      <c r="K81" s="21">
        <v>5</v>
      </c>
      <c r="L81" s="21">
        <v>2</v>
      </c>
      <c r="M81" s="21">
        <v>3</v>
      </c>
      <c r="N81" s="21">
        <f t="shared" si="1"/>
        <v>14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2F378-F935-4924-8578-E72F0814F361}">
  <dimension ref="A2:Z28"/>
  <sheetViews>
    <sheetView zoomScale="40" zoomScaleNormal="40" workbookViewId="0">
      <selection activeCell="V73" sqref="U73:V73"/>
    </sheetView>
  </sheetViews>
  <sheetFormatPr defaultRowHeight="15"/>
  <sheetData>
    <row r="2" spans="1:1">
      <c r="A2">
        <v>53</v>
      </c>
    </row>
    <row r="3" spans="1:1">
      <c r="A3">
        <v>54</v>
      </c>
    </row>
    <row r="4" spans="1:1">
      <c r="A4">
        <v>55</v>
      </c>
    </row>
    <row r="5" spans="1:1">
      <c r="A5">
        <v>56</v>
      </c>
    </row>
    <row r="6" spans="1:1">
      <c r="A6">
        <v>57</v>
      </c>
    </row>
    <row r="7" spans="1:1">
      <c r="A7">
        <v>58</v>
      </c>
    </row>
    <row r="8" spans="1:1">
      <c r="A8">
        <v>59</v>
      </c>
    </row>
    <row r="9" spans="1:1">
      <c r="A9">
        <v>60</v>
      </c>
    </row>
    <row r="10" spans="1:1">
      <c r="A10">
        <v>61</v>
      </c>
    </row>
    <row r="11" spans="1:1">
      <c r="A11">
        <v>62</v>
      </c>
    </row>
    <row r="23" spans="24:26">
      <c r="X23" t="s">
        <v>126</v>
      </c>
      <c r="Y23" t="s">
        <v>127</v>
      </c>
      <c r="Z23" t="s">
        <v>128</v>
      </c>
    </row>
    <row r="24" spans="24:26">
      <c r="X24" t="s">
        <v>129</v>
      </c>
      <c r="Y24" t="s">
        <v>130</v>
      </c>
    </row>
    <row r="25" spans="24:26">
      <c r="X25" t="s">
        <v>131</v>
      </c>
      <c r="Y25" t="s">
        <v>132</v>
      </c>
    </row>
    <row r="28" spans="24:26" ht="14.25" customHeight="1"/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A1FF-364A-4587-AB5B-4A3CFB90FF2A}">
  <dimension ref="A1:BR426"/>
  <sheetViews>
    <sheetView topLeftCell="A264" zoomScale="40" zoomScaleNormal="40" workbookViewId="0">
      <selection activeCell="AW360" sqref="AW360"/>
    </sheetView>
  </sheetViews>
  <sheetFormatPr defaultRowHeight="15"/>
  <sheetData>
    <row r="1" spans="1:70">
      <c r="A1" t="s">
        <v>0</v>
      </c>
      <c r="H1" t="s">
        <v>6</v>
      </c>
      <c r="O1" t="s">
        <v>7</v>
      </c>
      <c r="V1" t="s">
        <v>8</v>
      </c>
      <c r="AC1" t="s">
        <v>9</v>
      </c>
      <c r="AJ1" t="s">
        <v>10</v>
      </c>
      <c r="AQ1" t="s">
        <v>11</v>
      </c>
      <c r="AX1" t="s">
        <v>12</v>
      </c>
      <c r="BE1" t="s">
        <v>13</v>
      </c>
      <c r="BL1" t="s">
        <v>14</v>
      </c>
    </row>
    <row r="2" spans="1:70">
      <c r="B2" s="3" t="s">
        <v>5</v>
      </c>
      <c r="C2" s="7" t="s">
        <v>1</v>
      </c>
      <c r="D2" s="7" t="s">
        <v>2</v>
      </c>
      <c r="E2" s="7" t="s">
        <v>3</v>
      </c>
      <c r="F2" s="7" t="s">
        <v>4</v>
      </c>
      <c r="G2" s="8" t="s">
        <v>15</v>
      </c>
      <c r="I2" s="3" t="s">
        <v>5</v>
      </c>
      <c r="J2" s="7" t="s">
        <v>1</v>
      </c>
      <c r="K2" s="7" t="s">
        <v>2</v>
      </c>
      <c r="L2" s="7" t="s">
        <v>3</v>
      </c>
      <c r="M2" s="7" t="s">
        <v>4</v>
      </c>
      <c r="N2" s="8" t="s">
        <v>15</v>
      </c>
      <c r="P2" s="3" t="s">
        <v>5</v>
      </c>
      <c r="Q2" s="7" t="s">
        <v>1</v>
      </c>
      <c r="R2" s="7" t="s">
        <v>2</v>
      </c>
      <c r="S2" s="7" t="s">
        <v>3</v>
      </c>
      <c r="T2" s="7" t="s">
        <v>4</v>
      </c>
      <c r="U2" s="8" t="s">
        <v>15</v>
      </c>
      <c r="W2" s="3" t="s">
        <v>5</v>
      </c>
      <c r="X2" s="7" t="s">
        <v>1</v>
      </c>
      <c r="Y2" s="7" t="s">
        <v>2</v>
      </c>
      <c r="Z2" s="7" t="s">
        <v>3</v>
      </c>
      <c r="AA2" s="7" t="s">
        <v>4</v>
      </c>
      <c r="AB2" s="8" t="s">
        <v>15</v>
      </c>
      <c r="AD2" s="3" t="s">
        <v>5</v>
      </c>
      <c r="AE2" s="7" t="s">
        <v>1</v>
      </c>
      <c r="AF2" s="7" t="s">
        <v>2</v>
      </c>
      <c r="AG2" s="7" t="s">
        <v>3</v>
      </c>
      <c r="AH2" s="7" t="s">
        <v>4</v>
      </c>
      <c r="AI2" s="8" t="s">
        <v>15</v>
      </c>
      <c r="AK2" s="3" t="s">
        <v>5</v>
      </c>
      <c r="AL2" s="7" t="s">
        <v>1</v>
      </c>
      <c r="AM2" s="7" t="s">
        <v>2</v>
      </c>
      <c r="AN2" s="7" t="s">
        <v>3</v>
      </c>
      <c r="AO2" s="7" t="s">
        <v>4</v>
      </c>
      <c r="AP2" s="8" t="s">
        <v>15</v>
      </c>
      <c r="AR2" s="3" t="s">
        <v>5</v>
      </c>
      <c r="AS2" s="7" t="s">
        <v>1</v>
      </c>
      <c r="AT2" s="7" t="s">
        <v>2</v>
      </c>
      <c r="AU2" s="7" t="s">
        <v>3</v>
      </c>
      <c r="AV2" s="7" t="s">
        <v>4</v>
      </c>
      <c r="AW2" s="8" t="s">
        <v>15</v>
      </c>
      <c r="AY2" s="3" t="s">
        <v>5</v>
      </c>
      <c r="AZ2" s="7" t="s">
        <v>1</v>
      </c>
      <c r="BA2" s="7" t="s">
        <v>2</v>
      </c>
      <c r="BB2" s="7" t="s">
        <v>3</v>
      </c>
      <c r="BC2" s="7" t="s">
        <v>4</v>
      </c>
      <c r="BD2" s="8" t="s">
        <v>15</v>
      </c>
      <c r="BF2" s="3" t="s">
        <v>5</v>
      </c>
      <c r="BG2" s="7" t="s">
        <v>1</v>
      </c>
      <c r="BH2" s="7" t="s">
        <v>2</v>
      </c>
      <c r="BI2" s="7" t="s">
        <v>3</v>
      </c>
      <c r="BJ2" s="7" t="s">
        <v>4</v>
      </c>
      <c r="BK2" s="8" t="s">
        <v>15</v>
      </c>
      <c r="BM2" s="3" t="s">
        <v>5</v>
      </c>
      <c r="BN2" s="7" t="s">
        <v>1</v>
      </c>
      <c r="BO2" s="7" t="s">
        <v>2</v>
      </c>
      <c r="BP2" s="7" t="s">
        <v>3</v>
      </c>
      <c r="BQ2" s="7" t="s">
        <v>4</v>
      </c>
      <c r="BR2" s="8" t="s">
        <v>15</v>
      </c>
    </row>
    <row r="3" spans="1:70">
      <c r="B3" s="11">
        <v>1</v>
      </c>
      <c r="C3" s="11">
        <v>10</v>
      </c>
      <c r="D3" s="11">
        <v>10</v>
      </c>
      <c r="E3" s="11">
        <v>10</v>
      </c>
      <c r="F3" s="11">
        <v>10</v>
      </c>
      <c r="G3" s="24">
        <v>40</v>
      </c>
      <c r="H3" s="20"/>
      <c r="I3" s="169">
        <v>1</v>
      </c>
      <c r="J3" s="4">
        <v>10</v>
      </c>
      <c r="K3" s="4">
        <v>10</v>
      </c>
      <c r="L3" s="4">
        <v>10</v>
      </c>
      <c r="M3" s="4">
        <v>10</v>
      </c>
      <c r="N3" s="5">
        <v>40</v>
      </c>
      <c r="O3" s="26"/>
      <c r="P3" s="155">
        <v>1</v>
      </c>
      <c r="Q3" s="121">
        <v>10</v>
      </c>
      <c r="R3" s="121">
        <v>10</v>
      </c>
      <c r="S3" s="121">
        <v>10</v>
      </c>
      <c r="T3" s="121">
        <v>10</v>
      </c>
      <c r="U3" s="122">
        <v>40</v>
      </c>
      <c r="W3" s="169">
        <v>1</v>
      </c>
      <c r="X3" s="174">
        <v>10</v>
      </c>
      <c r="Y3" s="174">
        <v>10</v>
      </c>
      <c r="Z3" s="174">
        <v>10</v>
      </c>
      <c r="AA3" s="174">
        <v>10</v>
      </c>
      <c r="AB3" s="91">
        <f>SUM(X3:AA3)</f>
        <v>40</v>
      </c>
      <c r="AD3" s="169">
        <v>1</v>
      </c>
      <c r="AE3" s="121">
        <v>10</v>
      </c>
      <c r="AF3" s="121">
        <v>10</v>
      </c>
      <c r="AG3" s="121">
        <v>9</v>
      </c>
      <c r="AH3" s="121">
        <v>10</v>
      </c>
      <c r="AI3" s="122">
        <v>39</v>
      </c>
      <c r="AK3" s="169">
        <v>1</v>
      </c>
      <c r="AL3" s="170">
        <v>10</v>
      </c>
      <c r="AM3" s="170">
        <v>10</v>
      </c>
      <c r="AN3" s="170">
        <v>10</v>
      </c>
      <c r="AO3" s="170">
        <v>10</v>
      </c>
      <c r="AP3" s="99">
        <v>40</v>
      </c>
      <c r="AR3" s="169">
        <v>1</v>
      </c>
      <c r="AS3" s="155">
        <v>10</v>
      </c>
      <c r="AT3" s="155">
        <v>10</v>
      </c>
      <c r="AU3" s="155">
        <v>10</v>
      </c>
      <c r="AV3" s="155">
        <v>10</v>
      </c>
      <c r="AW3" s="91">
        <v>40</v>
      </c>
      <c r="AY3" s="169">
        <v>1</v>
      </c>
      <c r="AZ3" s="155">
        <v>10</v>
      </c>
      <c r="BA3" s="155">
        <v>10</v>
      </c>
      <c r="BB3" s="155">
        <v>10</v>
      </c>
      <c r="BC3" s="155">
        <v>10</v>
      </c>
      <c r="BD3" s="91">
        <f>SUM(AZ3:BC3)</f>
        <v>40</v>
      </c>
      <c r="BF3" s="169">
        <v>1</v>
      </c>
      <c r="BG3" s="4">
        <v>10</v>
      </c>
      <c r="BH3" s="4">
        <v>10</v>
      </c>
      <c r="BI3" s="4">
        <v>10</v>
      </c>
      <c r="BJ3" s="4">
        <v>10</v>
      </c>
      <c r="BK3" s="5">
        <v>40</v>
      </c>
      <c r="BM3" s="169">
        <v>1</v>
      </c>
      <c r="BN3" s="4">
        <v>10</v>
      </c>
      <c r="BO3" s="4">
        <v>9</v>
      </c>
      <c r="BP3" s="4">
        <v>10</v>
      </c>
      <c r="BQ3" s="4">
        <v>10</v>
      </c>
      <c r="BR3" s="5">
        <v>39</v>
      </c>
    </row>
    <row r="4" spans="1:70">
      <c r="B4" s="11">
        <v>2</v>
      </c>
      <c r="C4" s="11">
        <v>10</v>
      </c>
      <c r="D4" s="11">
        <v>10</v>
      </c>
      <c r="E4" s="11">
        <v>10</v>
      </c>
      <c r="F4" s="11">
        <v>10</v>
      </c>
      <c r="G4" s="24">
        <v>40</v>
      </c>
      <c r="H4" s="20"/>
      <c r="I4" s="169">
        <v>2</v>
      </c>
      <c r="J4" s="4">
        <v>10</v>
      </c>
      <c r="K4" s="4">
        <v>10</v>
      </c>
      <c r="L4" s="4">
        <v>10</v>
      </c>
      <c r="M4" s="4">
        <v>10</v>
      </c>
      <c r="N4" s="5">
        <v>40</v>
      </c>
      <c r="O4" s="26"/>
      <c r="P4" s="155">
        <v>2</v>
      </c>
      <c r="Q4" s="121">
        <v>10</v>
      </c>
      <c r="R4" s="121">
        <v>10</v>
      </c>
      <c r="S4" s="121">
        <v>10</v>
      </c>
      <c r="T4" s="121">
        <v>9.5</v>
      </c>
      <c r="U4" s="122">
        <v>39.5</v>
      </c>
      <c r="W4" s="169">
        <v>2</v>
      </c>
      <c r="X4" s="121">
        <v>10</v>
      </c>
      <c r="Y4" s="121">
        <v>9</v>
      </c>
      <c r="Z4" s="121">
        <v>10</v>
      </c>
      <c r="AA4" s="121">
        <v>9</v>
      </c>
      <c r="AB4" s="122">
        <v>38</v>
      </c>
      <c r="AD4" s="169">
        <v>2</v>
      </c>
      <c r="AE4" s="121">
        <v>9</v>
      </c>
      <c r="AF4" s="121">
        <v>10</v>
      </c>
      <c r="AG4" s="121">
        <v>9</v>
      </c>
      <c r="AH4" s="121">
        <v>10</v>
      </c>
      <c r="AI4" s="122">
        <v>38</v>
      </c>
      <c r="AK4" s="169">
        <v>2</v>
      </c>
      <c r="AL4" s="4">
        <v>10</v>
      </c>
      <c r="AM4" s="4">
        <v>10</v>
      </c>
      <c r="AN4" s="4">
        <v>10</v>
      </c>
      <c r="AO4" s="4">
        <v>9</v>
      </c>
      <c r="AP4" s="5">
        <v>39</v>
      </c>
      <c r="AR4" s="169">
        <v>2</v>
      </c>
      <c r="AS4" s="155">
        <v>10</v>
      </c>
      <c r="AT4" s="155">
        <v>9.5</v>
      </c>
      <c r="AU4" s="155">
        <v>10</v>
      </c>
      <c r="AV4" s="155">
        <v>10</v>
      </c>
      <c r="AW4" s="91">
        <f>SUM(AS4:AV4)</f>
        <v>39.5</v>
      </c>
      <c r="AY4" s="169">
        <v>2</v>
      </c>
      <c r="AZ4" s="169">
        <v>10</v>
      </c>
      <c r="BA4" s="169">
        <v>10</v>
      </c>
      <c r="BB4" s="169">
        <v>10</v>
      </c>
      <c r="BC4" s="169">
        <v>10</v>
      </c>
      <c r="BD4" s="24">
        <f>SUM(AZ4:BC4)</f>
        <v>40</v>
      </c>
      <c r="BF4" s="169">
        <v>2</v>
      </c>
      <c r="BG4" s="4">
        <v>10</v>
      </c>
      <c r="BH4" s="4">
        <v>10</v>
      </c>
      <c r="BI4" s="4">
        <v>10</v>
      </c>
      <c r="BJ4" s="4">
        <v>10</v>
      </c>
      <c r="BK4" s="5">
        <v>40</v>
      </c>
      <c r="BM4" s="169">
        <v>2</v>
      </c>
      <c r="BN4" s="4">
        <v>10</v>
      </c>
      <c r="BO4" s="4">
        <v>9</v>
      </c>
      <c r="BP4" s="4">
        <v>10</v>
      </c>
      <c r="BQ4" s="4">
        <v>10</v>
      </c>
      <c r="BR4" s="5">
        <v>39</v>
      </c>
    </row>
    <row r="5" spans="1:70">
      <c r="B5" s="11">
        <v>3</v>
      </c>
      <c r="C5" s="11">
        <v>10</v>
      </c>
      <c r="D5" s="11">
        <v>10</v>
      </c>
      <c r="E5" s="11">
        <v>10</v>
      </c>
      <c r="F5" s="11">
        <v>10</v>
      </c>
      <c r="G5" s="24">
        <v>40</v>
      </c>
      <c r="H5" s="20"/>
      <c r="I5" s="169">
        <v>3</v>
      </c>
      <c r="J5" s="170">
        <v>10</v>
      </c>
      <c r="K5" s="170">
        <v>10</v>
      </c>
      <c r="L5" s="170">
        <v>10</v>
      </c>
      <c r="M5" s="170">
        <v>10</v>
      </c>
      <c r="N5" s="99">
        <v>40</v>
      </c>
      <c r="O5" s="26"/>
      <c r="P5" s="155">
        <v>3</v>
      </c>
      <c r="Q5" s="156">
        <v>9.5</v>
      </c>
      <c r="R5" s="156">
        <v>10</v>
      </c>
      <c r="S5" s="156">
        <v>10</v>
      </c>
      <c r="T5" s="156">
        <v>10</v>
      </c>
      <c r="U5" s="91">
        <f>SUM(Q5:T5)</f>
        <v>39.5</v>
      </c>
      <c r="W5" s="169">
        <v>3</v>
      </c>
      <c r="X5" s="121">
        <v>10</v>
      </c>
      <c r="Y5" s="121">
        <v>9</v>
      </c>
      <c r="Z5" s="121">
        <v>9</v>
      </c>
      <c r="AA5" s="121">
        <v>10</v>
      </c>
      <c r="AB5" s="122">
        <v>38</v>
      </c>
      <c r="AD5" s="169">
        <v>3</v>
      </c>
      <c r="AE5" s="121">
        <v>9</v>
      </c>
      <c r="AF5" s="121">
        <v>10</v>
      </c>
      <c r="AG5" s="121">
        <v>9</v>
      </c>
      <c r="AH5" s="121">
        <v>10</v>
      </c>
      <c r="AI5" s="122">
        <v>38</v>
      </c>
      <c r="AK5" s="169">
        <v>3</v>
      </c>
      <c r="AL5" s="121">
        <v>9.5</v>
      </c>
      <c r="AM5" s="121">
        <v>10</v>
      </c>
      <c r="AN5" s="121">
        <v>9</v>
      </c>
      <c r="AO5" s="121">
        <v>10</v>
      </c>
      <c r="AP5" s="122">
        <v>38.5</v>
      </c>
      <c r="AR5" s="169">
        <v>3</v>
      </c>
      <c r="AS5" s="170">
        <v>10</v>
      </c>
      <c r="AT5" s="170">
        <v>10</v>
      </c>
      <c r="AU5" s="170">
        <v>9</v>
      </c>
      <c r="AV5" s="170">
        <v>10</v>
      </c>
      <c r="AW5" s="99">
        <v>39</v>
      </c>
      <c r="AY5" s="169">
        <v>3</v>
      </c>
      <c r="AZ5" s="4">
        <v>10</v>
      </c>
      <c r="BA5" s="4">
        <v>10</v>
      </c>
      <c r="BB5" s="4">
        <v>10</v>
      </c>
      <c r="BC5" s="4">
        <v>9</v>
      </c>
      <c r="BD5" s="5">
        <v>39</v>
      </c>
      <c r="BF5" s="169">
        <v>3</v>
      </c>
      <c r="BG5" s="121">
        <v>10</v>
      </c>
      <c r="BH5" s="121">
        <v>10</v>
      </c>
      <c r="BI5" s="121">
        <v>10</v>
      </c>
      <c r="BJ5" s="121">
        <v>10</v>
      </c>
      <c r="BK5" s="122">
        <v>40</v>
      </c>
      <c r="BM5" s="169">
        <v>3</v>
      </c>
      <c r="BN5" s="155">
        <v>10</v>
      </c>
      <c r="BO5" s="155">
        <v>10</v>
      </c>
      <c r="BP5" s="155">
        <v>10</v>
      </c>
      <c r="BQ5" s="155">
        <v>9</v>
      </c>
      <c r="BR5" s="91">
        <f>SUM(BN5:BQ5)</f>
        <v>39</v>
      </c>
    </row>
    <row r="6" spans="1:70">
      <c r="B6" s="11">
        <v>4</v>
      </c>
      <c r="C6" s="11">
        <v>10</v>
      </c>
      <c r="D6" s="11">
        <v>10</v>
      </c>
      <c r="E6" s="11">
        <v>10</v>
      </c>
      <c r="F6" s="11">
        <v>10</v>
      </c>
      <c r="G6" s="24">
        <v>40</v>
      </c>
      <c r="H6" s="20"/>
      <c r="I6" s="169">
        <v>4</v>
      </c>
      <c r="J6" s="121">
        <v>10</v>
      </c>
      <c r="K6" s="121">
        <v>10</v>
      </c>
      <c r="L6" s="121">
        <v>10</v>
      </c>
      <c r="M6" s="121">
        <v>10</v>
      </c>
      <c r="N6" s="122">
        <v>40</v>
      </c>
      <c r="O6" s="26"/>
      <c r="P6" s="155">
        <v>4</v>
      </c>
      <c r="Q6" s="32">
        <v>10</v>
      </c>
      <c r="R6" s="32">
        <v>9</v>
      </c>
      <c r="S6" s="32">
        <v>10</v>
      </c>
      <c r="T6" s="32">
        <v>10</v>
      </c>
      <c r="U6" s="91">
        <f>SUM(Q6:T6)</f>
        <v>39</v>
      </c>
      <c r="W6" s="169">
        <v>4</v>
      </c>
      <c r="X6" s="130">
        <v>10</v>
      </c>
      <c r="Y6" s="130">
        <v>9</v>
      </c>
      <c r="Z6" s="130">
        <v>9</v>
      </c>
      <c r="AA6" s="130">
        <v>10</v>
      </c>
      <c r="AB6" s="131">
        <v>38</v>
      </c>
      <c r="AD6" s="169">
        <v>4</v>
      </c>
      <c r="AE6" s="155">
        <v>9</v>
      </c>
      <c r="AF6" s="155">
        <v>10</v>
      </c>
      <c r="AG6" s="155">
        <v>10</v>
      </c>
      <c r="AH6" s="155">
        <v>9</v>
      </c>
      <c r="AI6" s="91">
        <v>38</v>
      </c>
      <c r="AK6" s="169">
        <v>4</v>
      </c>
      <c r="AL6" s="121">
        <v>9</v>
      </c>
      <c r="AM6" s="121">
        <v>9.5</v>
      </c>
      <c r="AN6" s="121">
        <v>10</v>
      </c>
      <c r="AO6" s="121">
        <v>9</v>
      </c>
      <c r="AP6" s="122">
        <v>37.5</v>
      </c>
      <c r="AR6" s="169">
        <v>4</v>
      </c>
      <c r="AS6" s="121">
        <v>10</v>
      </c>
      <c r="AT6" s="121">
        <v>10</v>
      </c>
      <c r="AU6" s="121">
        <v>10</v>
      </c>
      <c r="AV6" s="121">
        <v>9</v>
      </c>
      <c r="AW6" s="122">
        <v>39</v>
      </c>
      <c r="AY6" s="169">
        <v>4</v>
      </c>
      <c r="AZ6" s="121">
        <v>10</v>
      </c>
      <c r="BA6" s="121">
        <v>10</v>
      </c>
      <c r="BB6" s="121">
        <v>10</v>
      </c>
      <c r="BC6" s="121">
        <v>9</v>
      </c>
      <c r="BD6" s="122">
        <v>39</v>
      </c>
      <c r="BF6" s="169">
        <v>4</v>
      </c>
      <c r="BG6" s="121">
        <v>10</v>
      </c>
      <c r="BH6" s="121">
        <v>10</v>
      </c>
      <c r="BI6" s="121">
        <v>10</v>
      </c>
      <c r="BJ6" s="121">
        <v>10</v>
      </c>
      <c r="BK6" s="122">
        <v>40</v>
      </c>
      <c r="BM6" s="169">
        <v>4</v>
      </c>
      <c r="BN6" s="155">
        <v>10</v>
      </c>
      <c r="BO6" s="155">
        <v>7</v>
      </c>
      <c r="BP6" s="155">
        <v>10</v>
      </c>
      <c r="BQ6" s="155">
        <v>10</v>
      </c>
      <c r="BR6" s="91">
        <f>SUM(BN6:BQ6)</f>
        <v>37</v>
      </c>
    </row>
    <row r="7" spans="1:70">
      <c r="B7" s="11">
        <v>5</v>
      </c>
      <c r="C7" s="11">
        <v>10</v>
      </c>
      <c r="D7" s="11">
        <v>10</v>
      </c>
      <c r="E7" s="11">
        <v>10</v>
      </c>
      <c r="F7" s="11">
        <v>10</v>
      </c>
      <c r="G7" s="24">
        <v>40</v>
      </c>
      <c r="H7" s="20"/>
      <c r="I7" s="169">
        <v>5</v>
      </c>
      <c r="J7" s="121">
        <v>10</v>
      </c>
      <c r="K7" s="121">
        <v>10</v>
      </c>
      <c r="L7" s="121">
        <v>10</v>
      </c>
      <c r="M7" s="121">
        <v>10</v>
      </c>
      <c r="N7" s="122">
        <v>40</v>
      </c>
      <c r="O7" s="26"/>
      <c r="P7" s="155">
        <v>5</v>
      </c>
      <c r="Q7" s="121">
        <v>10</v>
      </c>
      <c r="R7" s="121">
        <v>10</v>
      </c>
      <c r="S7" s="121">
        <v>10</v>
      </c>
      <c r="T7" s="121">
        <v>9</v>
      </c>
      <c r="U7" s="122">
        <v>39</v>
      </c>
      <c r="W7" s="169">
        <v>5</v>
      </c>
      <c r="X7" s="121">
        <v>10</v>
      </c>
      <c r="Y7" s="121">
        <v>8</v>
      </c>
      <c r="Z7" s="121">
        <v>9</v>
      </c>
      <c r="AA7" s="121">
        <v>10</v>
      </c>
      <c r="AB7" s="122">
        <v>37</v>
      </c>
      <c r="AD7" s="169">
        <v>5</v>
      </c>
      <c r="AE7" s="121">
        <v>10</v>
      </c>
      <c r="AF7" s="121">
        <v>10</v>
      </c>
      <c r="AG7" s="121">
        <v>9</v>
      </c>
      <c r="AH7" s="121">
        <v>8</v>
      </c>
      <c r="AI7" s="122">
        <v>37</v>
      </c>
      <c r="AK7" s="169">
        <v>5</v>
      </c>
      <c r="AL7" s="155">
        <v>10</v>
      </c>
      <c r="AM7" s="155">
        <v>8</v>
      </c>
      <c r="AN7" s="155">
        <v>10</v>
      </c>
      <c r="AO7" s="155">
        <v>9</v>
      </c>
      <c r="AP7" s="91">
        <v>37</v>
      </c>
      <c r="AR7" s="169">
        <v>5</v>
      </c>
      <c r="AS7" s="121">
        <v>10</v>
      </c>
      <c r="AT7" s="121">
        <v>9</v>
      </c>
      <c r="AU7" s="121">
        <v>10</v>
      </c>
      <c r="AV7" s="121">
        <v>10</v>
      </c>
      <c r="AW7" s="122">
        <v>39</v>
      </c>
      <c r="AY7" s="169">
        <v>5</v>
      </c>
      <c r="AZ7" s="177">
        <v>10</v>
      </c>
      <c r="BA7" s="177">
        <v>9</v>
      </c>
      <c r="BB7" s="177">
        <v>10</v>
      </c>
      <c r="BC7" s="177">
        <v>10</v>
      </c>
      <c r="BD7" s="162">
        <v>39</v>
      </c>
      <c r="BF7" s="169">
        <v>5</v>
      </c>
      <c r="BG7" s="121">
        <v>10</v>
      </c>
      <c r="BH7" s="121">
        <v>10</v>
      </c>
      <c r="BI7" s="121">
        <v>10</v>
      </c>
      <c r="BJ7" s="121">
        <v>10</v>
      </c>
      <c r="BK7" s="122">
        <v>40</v>
      </c>
      <c r="BM7" s="169">
        <v>5</v>
      </c>
      <c r="BN7" s="155">
        <v>9.5</v>
      </c>
      <c r="BO7" s="155">
        <v>10</v>
      </c>
      <c r="BP7" s="155">
        <v>10</v>
      </c>
      <c r="BQ7" s="155">
        <v>7.5</v>
      </c>
      <c r="BR7" s="91">
        <f>SUM(BN7:BQ7)</f>
        <v>37</v>
      </c>
    </row>
    <row r="8" spans="1:70">
      <c r="B8" s="11">
        <v>6</v>
      </c>
      <c r="C8" s="11">
        <v>10</v>
      </c>
      <c r="D8" s="11">
        <v>10</v>
      </c>
      <c r="E8" s="11">
        <v>10</v>
      </c>
      <c r="F8" s="11">
        <v>10</v>
      </c>
      <c r="G8" s="24">
        <v>40</v>
      </c>
      <c r="H8" s="20"/>
      <c r="I8" s="169">
        <v>6</v>
      </c>
      <c r="J8" s="121">
        <v>10</v>
      </c>
      <c r="K8" s="121">
        <v>10</v>
      </c>
      <c r="L8" s="121">
        <v>10</v>
      </c>
      <c r="M8" s="121">
        <v>10</v>
      </c>
      <c r="N8" s="122">
        <v>40</v>
      </c>
      <c r="O8" s="26"/>
      <c r="P8" s="155">
        <v>6</v>
      </c>
      <c r="Q8" s="126">
        <v>9.5</v>
      </c>
      <c r="R8" s="126">
        <v>10</v>
      </c>
      <c r="S8" s="126">
        <v>9</v>
      </c>
      <c r="T8" s="126">
        <v>10</v>
      </c>
      <c r="U8" s="124">
        <v>38.5</v>
      </c>
      <c r="W8" s="169">
        <v>6</v>
      </c>
      <c r="X8" s="121">
        <v>9</v>
      </c>
      <c r="Y8" s="121">
        <v>10</v>
      </c>
      <c r="Z8" s="121">
        <v>8</v>
      </c>
      <c r="AA8" s="121">
        <v>10</v>
      </c>
      <c r="AB8" s="122">
        <v>37</v>
      </c>
      <c r="AD8" s="169">
        <v>6</v>
      </c>
      <c r="AE8" s="156">
        <v>8</v>
      </c>
      <c r="AF8" s="156">
        <v>10</v>
      </c>
      <c r="AG8" s="156">
        <v>9</v>
      </c>
      <c r="AH8" s="156">
        <v>10</v>
      </c>
      <c r="AI8" s="157">
        <v>37</v>
      </c>
      <c r="AK8" s="169">
        <v>6</v>
      </c>
      <c r="AL8" s="4">
        <v>10</v>
      </c>
      <c r="AM8" s="4">
        <v>10</v>
      </c>
      <c r="AN8" s="4">
        <v>10</v>
      </c>
      <c r="AO8" s="4">
        <v>6</v>
      </c>
      <c r="AP8" s="5">
        <v>36</v>
      </c>
      <c r="AR8" s="169">
        <v>6</v>
      </c>
      <c r="AS8" s="121">
        <v>10</v>
      </c>
      <c r="AT8" s="121">
        <v>10</v>
      </c>
      <c r="AU8" s="121">
        <v>10</v>
      </c>
      <c r="AV8" s="121">
        <v>9</v>
      </c>
      <c r="AW8" s="122">
        <v>39</v>
      </c>
      <c r="AY8" s="169">
        <v>6</v>
      </c>
      <c r="AZ8" s="121">
        <v>10</v>
      </c>
      <c r="BA8" s="121">
        <v>9</v>
      </c>
      <c r="BB8" s="121">
        <v>10</v>
      </c>
      <c r="BC8" s="121">
        <v>9</v>
      </c>
      <c r="BD8" s="122">
        <v>38</v>
      </c>
      <c r="BF8" s="169">
        <v>6</v>
      </c>
      <c r="BG8" s="121">
        <v>10</v>
      </c>
      <c r="BH8" s="121">
        <v>10</v>
      </c>
      <c r="BI8" s="121">
        <v>10</v>
      </c>
      <c r="BJ8" s="121">
        <v>10</v>
      </c>
      <c r="BK8" s="122">
        <v>40</v>
      </c>
      <c r="BM8" s="169">
        <v>6</v>
      </c>
      <c r="BN8" s="155">
        <v>9</v>
      </c>
      <c r="BO8" s="155">
        <v>10</v>
      </c>
      <c r="BP8" s="155">
        <v>9</v>
      </c>
      <c r="BQ8" s="155">
        <v>8</v>
      </c>
      <c r="BR8" s="91">
        <f>SUM(BN8:BQ8)</f>
        <v>36</v>
      </c>
    </row>
    <row r="9" spans="1:70">
      <c r="B9" s="11">
        <v>7</v>
      </c>
      <c r="C9" s="11">
        <v>10</v>
      </c>
      <c r="D9" s="11">
        <v>10</v>
      </c>
      <c r="E9" s="11">
        <v>10</v>
      </c>
      <c r="F9" s="11">
        <v>10</v>
      </c>
      <c r="G9" s="24">
        <v>40</v>
      </c>
      <c r="H9" s="20"/>
      <c r="I9" s="169">
        <v>7</v>
      </c>
      <c r="J9" s="121">
        <v>10</v>
      </c>
      <c r="K9" s="121">
        <v>10</v>
      </c>
      <c r="L9" s="121">
        <v>10</v>
      </c>
      <c r="M9" s="121">
        <v>10</v>
      </c>
      <c r="N9" s="122">
        <v>40</v>
      </c>
      <c r="O9" s="26"/>
      <c r="P9" s="155">
        <v>7</v>
      </c>
      <c r="Q9" s="121">
        <v>10</v>
      </c>
      <c r="R9" s="121">
        <v>10</v>
      </c>
      <c r="S9" s="121">
        <v>10</v>
      </c>
      <c r="T9" s="121">
        <v>8</v>
      </c>
      <c r="U9" s="122">
        <v>38</v>
      </c>
      <c r="W9" s="169">
        <v>7</v>
      </c>
      <c r="X9" s="121">
        <v>10</v>
      </c>
      <c r="Y9" s="121">
        <v>10</v>
      </c>
      <c r="Z9" s="121">
        <v>7</v>
      </c>
      <c r="AA9" s="121">
        <v>10</v>
      </c>
      <c r="AB9" s="122">
        <v>37</v>
      </c>
      <c r="AD9" s="169">
        <v>7</v>
      </c>
      <c r="AE9" s="32">
        <v>9</v>
      </c>
      <c r="AF9" s="32">
        <v>8</v>
      </c>
      <c r="AG9" s="32">
        <v>9</v>
      </c>
      <c r="AH9" s="32">
        <v>10</v>
      </c>
      <c r="AI9" s="91">
        <f>SUM(AE9:AH9)</f>
        <v>36</v>
      </c>
      <c r="AK9" s="169">
        <v>7</v>
      </c>
      <c r="AL9" s="32">
        <v>10</v>
      </c>
      <c r="AM9" s="32">
        <v>8</v>
      </c>
      <c r="AN9" s="32">
        <v>9</v>
      </c>
      <c r="AO9" s="32">
        <v>9</v>
      </c>
      <c r="AP9" s="91">
        <f>SUM(AL9:AO9)</f>
        <v>36</v>
      </c>
      <c r="AR9" s="169">
        <v>7</v>
      </c>
      <c r="AS9" s="155">
        <v>10</v>
      </c>
      <c r="AT9" s="155">
        <v>10</v>
      </c>
      <c r="AU9" s="155">
        <v>10</v>
      </c>
      <c r="AV9" s="155">
        <v>9</v>
      </c>
      <c r="AW9" s="91">
        <f>SUM(AS9:AV9)</f>
        <v>39</v>
      </c>
      <c r="AY9" s="169">
        <v>7</v>
      </c>
      <c r="AZ9" s="169">
        <v>9</v>
      </c>
      <c r="BA9" s="169">
        <v>10</v>
      </c>
      <c r="BB9" s="169">
        <v>10</v>
      </c>
      <c r="BC9" s="169">
        <v>9</v>
      </c>
      <c r="BD9" s="24">
        <f>SUM(AZ9:BC9)</f>
        <v>38</v>
      </c>
      <c r="BF9" s="169">
        <v>7</v>
      </c>
      <c r="BG9" s="121">
        <v>10</v>
      </c>
      <c r="BH9" s="121">
        <v>10</v>
      </c>
      <c r="BI9" s="121">
        <v>10</v>
      </c>
      <c r="BJ9" s="121">
        <v>10</v>
      </c>
      <c r="BK9" s="122">
        <v>40</v>
      </c>
      <c r="BM9" s="169">
        <v>7</v>
      </c>
      <c r="BN9" s="181">
        <v>8</v>
      </c>
      <c r="BO9" s="181">
        <v>10</v>
      </c>
      <c r="BP9" s="181">
        <v>8</v>
      </c>
      <c r="BQ9" s="181">
        <v>10</v>
      </c>
      <c r="BR9" s="164">
        <v>36</v>
      </c>
    </row>
    <row r="10" spans="1:70">
      <c r="B10" s="11">
        <v>8</v>
      </c>
      <c r="C10" s="11">
        <v>10</v>
      </c>
      <c r="D10" s="11">
        <v>10</v>
      </c>
      <c r="E10" s="11">
        <v>10</v>
      </c>
      <c r="F10" s="11">
        <v>10</v>
      </c>
      <c r="G10" s="24">
        <v>40</v>
      </c>
      <c r="H10" s="20"/>
      <c r="I10" s="169">
        <v>8</v>
      </c>
      <c r="J10" s="121">
        <v>10</v>
      </c>
      <c r="K10" s="121">
        <v>10</v>
      </c>
      <c r="L10" s="121">
        <v>10</v>
      </c>
      <c r="M10" s="121">
        <v>10</v>
      </c>
      <c r="N10" s="122">
        <v>40</v>
      </c>
      <c r="O10" s="26"/>
      <c r="P10" s="155">
        <v>8</v>
      </c>
      <c r="Q10" s="121">
        <v>10</v>
      </c>
      <c r="R10" s="121">
        <v>10</v>
      </c>
      <c r="S10" s="121">
        <v>8</v>
      </c>
      <c r="T10" s="121">
        <v>10</v>
      </c>
      <c r="U10" s="122">
        <v>38</v>
      </c>
      <c r="W10" s="169">
        <v>8</v>
      </c>
      <c r="X10" s="121">
        <v>10</v>
      </c>
      <c r="Y10" s="121">
        <v>8.5</v>
      </c>
      <c r="Z10" s="121">
        <v>10</v>
      </c>
      <c r="AA10" s="121">
        <v>8</v>
      </c>
      <c r="AB10" s="122">
        <v>36.5</v>
      </c>
      <c r="AD10" s="169">
        <v>8</v>
      </c>
      <c r="AE10" s="155">
        <v>7</v>
      </c>
      <c r="AF10" s="155">
        <v>10</v>
      </c>
      <c r="AG10" s="155">
        <v>9</v>
      </c>
      <c r="AH10" s="155">
        <v>10</v>
      </c>
      <c r="AI10" s="91">
        <v>36</v>
      </c>
      <c r="AK10" s="169">
        <v>8</v>
      </c>
      <c r="AL10" s="155">
        <v>10</v>
      </c>
      <c r="AM10" s="155">
        <v>8</v>
      </c>
      <c r="AN10" s="155">
        <v>10</v>
      </c>
      <c r="AO10" s="155">
        <v>8</v>
      </c>
      <c r="AP10" s="91">
        <v>36</v>
      </c>
      <c r="AR10" s="169">
        <v>8</v>
      </c>
      <c r="AS10" s="121">
        <v>10</v>
      </c>
      <c r="AT10" s="121">
        <v>9.5</v>
      </c>
      <c r="AU10" s="121">
        <v>9</v>
      </c>
      <c r="AV10" s="121">
        <v>10</v>
      </c>
      <c r="AW10" s="122">
        <v>38.5</v>
      </c>
      <c r="AY10" s="169">
        <v>8</v>
      </c>
      <c r="AZ10" s="121">
        <v>9</v>
      </c>
      <c r="BA10" s="121">
        <v>8</v>
      </c>
      <c r="BB10" s="121">
        <v>10</v>
      </c>
      <c r="BC10" s="121">
        <v>10</v>
      </c>
      <c r="BD10" s="122">
        <v>37</v>
      </c>
      <c r="BF10" s="169">
        <v>8</v>
      </c>
      <c r="BG10" s="4">
        <v>10</v>
      </c>
      <c r="BH10" s="4">
        <v>10</v>
      </c>
      <c r="BI10" s="4">
        <v>9</v>
      </c>
      <c r="BJ10" s="4">
        <v>10</v>
      </c>
      <c r="BK10" s="5">
        <v>39</v>
      </c>
      <c r="BM10" s="169">
        <v>8</v>
      </c>
      <c r="BN10" s="4">
        <v>8.5</v>
      </c>
      <c r="BO10" s="4">
        <v>8</v>
      </c>
      <c r="BP10" s="4">
        <v>9</v>
      </c>
      <c r="BQ10" s="4">
        <v>10</v>
      </c>
      <c r="BR10" s="5">
        <v>35.5</v>
      </c>
    </row>
    <row r="11" spans="1:70">
      <c r="B11" s="11">
        <v>9</v>
      </c>
      <c r="C11" s="11">
        <v>10</v>
      </c>
      <c r="D11" s="11">
        <v>10</v>
      </c>
      <c r="E11" s="11">
        <v>10</v>
      </c>
      <c r="F11" s="11">
        <v>10</v>
      </c>
      <c r="G11" s="24">
        <v>40</v>
      </c>
      <c r="H11" s="20"/>
      <c r="I11" s="169">
        <v>9</v>
      </c>
      <c r="J11" s="156">
        <v>10</v>
      </c>
      <c r="K11" s="156">
        <v>10</v>
      </c>
      <c r="L11" s="156">
        <v>10</v>
      </c>
      <c r="M11" s="156">
        <v>10</v>
      </c>
      <c r="N11" s="157">
        <v>40</v>
      </c>
      <c r="O11" s="26"/>
      <c r="P11" s="155">
        <v>9</v>
      </c>
      <c r="Q11" s="127">
        <v>8</v>
      </c>
      <c r="R11" s="127">
        <v>10</v>
      </c>
      <c r="S11" s="127">
        <v>10</v>
      </c>
      <c r="T11" s="127">
        <v>10</v>
      </c>
      <c r="U11" s="124">
        <v>38</v>
      </c>
      <c r="W11" s="169">
        <v>9</v>
      </c>
      <c r="X11" s="4">
        <v>10</v>
      </c>
      <c r="Y11" s="4">
        <v>9</v>
      </c>
      <c r="Z11" s="4">
        <v>8</v>
      </c>
      <c r="AA11" s="4">
        <v>9</v>
      </c>
      <c r="AB11" s="5">
        <v>36</v>
      </c>
      <c r="AD11" s="169">
        <v>9</v>
      </c>
      <c r="AE11" s="170">
        <v>6.5</v>
      </c>
      <c r="AF11" s="170">
        <v>10</v>
      </c>
      <c r="AG11" s="170">
        <v>9</v>
      </c>
      <c r="AH11" s="170">
        <v>10</v>
      </c>
      <c r="AI11" s="99">
        <v>35.5</v>
      </c>
      <c r="AK11" s="169">
        <v>9</v>
      </c>
      <c r="AL11" s="4">
        <v>10</v>
      </c>
      <c r="AM11" s="4">
        <v>7</v>
      </c>
      <c r="AN11" s="4">
        <v>9</v>
      </c>
      <c r="AO11" s="4">
        <v>9</v>
      </c>
      <c r="AP11" s="5">
        <v>35</v>
      </c>
      <c r="AR11" s="169">
        <v>9</v>
      </c>
      <c r="AS11" s="144">
        <v>10</v>
      </c>
      <c r="AT11" s="144">
        <v>9</v>
      </c>
      <c r="AU11" s="144">
        <v>10</v>
      </c>
      <c r="AV11" s="144">
        <v>9</v>
      </c>
      <c r="AW11" s="165">
        <v>38</v>
      </c>
      <c r="AY11" s="169">
        <v>9</v>
      </c>
      <c r="AZ11" s="155">
        <v>10</v>
      </c>
      <c r="BA11" s="155">
        <v>10</v>
      </c>
      <c r="BB11" s="155">
        <v>10</v>
      </c>
      <c r="BC11" s="155">
        <v>7</v>
      </c>
      <c r="BD11" s="91">
        <v>37</v>
      </c>
      <c r="BF11" s="169">
        <v>9</v>
      </c>
      <c r="BG11" s="32">
        <v>10</v>
      </c>
      <c r="BH11" s="32">
        <v>10</v>
      </c>
      <c r="BI11" s="32">
        <v>9</v>
      </c>
      <c r="BJ11" s="32">
        <v>10</v>
      </c>
      <c r="BK11" s="91">
        <f>SUM(BG11:BJ11)</f>
        <v>39</v>
      </c>
      <c r="BM11" s="169">
        <v>9</v>
      </c>
      <c r="BN11" s="155">
        <v>10</v>
      </c>
      <c r="BO11" s="155">
        <v>8</v>
      </c>
      <c r="BP11" s="155">
        <v>8</v>
      </c>
      <c r="BQ11" s="155">
        <v>9</v>
      </c>
      <c r="BR11" s="91">
        <f>SUM(BN11:BQ11)</f>
        <v>35</v>
      </c>
    </row>
    <row r="12" spans="1:70">
      <c r="B12" s="11">
        <v>10</v>
      </c>
      <c r="C12" s="11">
        <v>10</v>
      </c>
      <c r="D12" s="11">
        <v>10</v>
      </c>
      <c r="E12" s="11">
        <v>10</v>
      </c>
      <c r="F12" s="11">
        <v>10</v>
      </c>
      <c r="G12" s="24">
        <v>40</v>
      </c>
      <c r="H12" s="20"/>
      <c r="I12" s="169">
        <v>10</v>
      </c>
      <c r="J12" s="156">
        <v>10</v>
      </c>
      <c r="K12" s="156">
        <v>10</v>
      </c>
      <c r="L12" s="156">
        <v>10</v>
      </c>
      <c r="M12" s="156">
        <v>10</v>
      </c>
      <c r="N12" s="157">
        <v>40</v>
      </c>
      <c r="O12" s="26"/>
      <c r="P12" s="155">
        <v>10</v>
      </c>
      <c r="Q12" s="126">
        <v>9</v>
      </c>
      <c r="R12" s="126">
        <v>10</v>
      </c>
      <c r="S12" s="126">
        <v>10</v>
      </c>
      <c r="T12" s="126">
        <v>9</v>
      </c>
      <c r="U12" s="124">
        <v>38</v>
      </c>
      <c r="W12" s="169">
        <v>10</v>
      </c>
      <c r="X12" s="121">
        <v>10</v>
      </c>
      <c r="Y12" s="121">
        <v>10</v>
      </c>
      <c r="Z12" s="121">
        <v>8</v>
      </c>
      <c r="AA12" s="121">
        <v>8</v>
      </c>
      <c r="AB12" s="122">
        <v>36</v>
      </c>
      <c r="AD12" s="169">
        <v>10</v>
      </c>
      <c r="AE12" s="4">
        <v>6</v>
      </c>
      <c r="AF12" s="4">
        <v>10</v>
      </c>
      <c r="AG12" s="4">
        <v>9</v>
      </c>
      <c r="AH12" s="4">
        <v>10</v>
      </c>
      <c r="AI12" s="5">
        <v>35</v>
      </c>
      <c r="AK12" s="169">
        <v>10</v>
      </c>
      <c r="AL12" s="170">
        <v>9.5</v>
      </c>
      <c r="AM12" s="170">
        <v>6</v>
      </c>
      <c r="AN12" s="170">
        <v>10</v>
      </c>
      <c r="AO12" s="170">
        <v>9</v>
      </c>
      <c r="AP12" s="99">
        <v>34.5</v>
      </c>
      <c r="AR12" s="169">
        <v>10</v>
      </c>
      <c r="AS12" s="4">
        <v>10</v>
      </c>
      <c r="AT12" s="4">
        <v>10</v>
      </c>
      <c r="AU12" s="4">
        <v>10</v>
      </c>
      <c r="AV12" s="4">
        <v>7</v>
      </c>
      <c r="AW12" s="5">
        <v>37</v>
      </c>
      <c r="AY12" s="169">
        <v>10</v>
      </c>
      <c r="AZ12" s="121">
        <v>10</v>
      </c>
      <c r="BA12" s="121">
        <v>10</v>
      </c>
      <c r="BB12" s="121">
        <v>10</v>
      </c>
      <c r="BC12" s="121">
        <v>6</v>
      </c>
      <c r="BD12" s="122">
        <v>36</v>
      </c>
      <c r="BF12" s="169">
        <v>10</v>
      </c>
      <c r="BG12" s="121">
        <v>10</v>
      </c>
      <c r="BH12" s="121">
        <v>10</v>
      </c>
      <c r="BI12" s="121">
        <v>9</v>
      </c>
      <c r="BJ12" s="121">
        <v>10</v>
      </c>
      <c r="BK12" s="122">
        <v>39</v>
      </c>
      <c r="BM12" s="169">
        <v>10</v>
      </c>
      <c r="BN12" s="155">
        <v>10</v>
      </c>
      <c r="BO12" s="155">
        <v>8</v>
      </c>
      <c r="BP12" s="155">
        <v>6</v>
      </c>
      <c r="BQ12" s="155">
        <v>10</v>
      </c>
      <c r="BR12" s="91">
        <f>SUM(BN12:BQ12)</f>
        <v>34</v>
      </c>
    </row>
    <row r="13" spans="1:70">
      <c r="B13" s="11">
        <v>11</v>
      </c>
      <c r="C13" s="11">
        <v>10</v>
      </c>
      <c r="D13" s="11">
        <v>10</v>
      </c>
      <c r="E13" s="11">
        <v>10</v>
      </c>
      <c r="F13" s="11">
        <v>10</v>
      </c>
      <c r="G13" s="24">
        <v>40</v>
      </c>
      <c r="H13" s="20"/>
      <c r="I13" s="169">
        <v>11</v>
      </c>
      <c r="J13" s="121">
        <v>10</v>
      </c>
      <c r="K13" s="121">
        <v>10</v>
      </c>
      <c r="L13" s="121">
        <v>9.5</v>
      </c>
      <c r="M13" s="121">
        <v>10</v>
      </c>
      <c r="N13" s="122">
        <v>39.5</v>
      </c>
      <c r="O13" s="26"/>
      <c r="P13" s="155">
        <v>11</v>
      </c>
      <c r="Q13" s="156">
        <v>9</v>
      </c>
      <c r="R13" s="156">
        <v>10</v>
      </c>
      <c r="S13" s="156">
        <v>9</v>
      </c>
      <c r="T13" s="156">
        <v>10</v>
      </c>
      <c r="U13" s="91">
        <f>SUM(Q13:T13)</f>
        <v>38</v>
      </c>
      <c r="W13" s="169">
        <v>11</v>
      </c>
      <c r="X13" s="4">
        <v>10</v>
      </c>
      <c r="Y13" s="4">
        <v>10</v>
      </c>
      <c r="Z13" s="4">
        <v>8</v>
      </c>
      <c r="AA13" s="4">
        <v>7</v>
      </c>
      <c r="AB13" s="5">
        <v>35</v>
      </c>
      <c r="AD13" s="169">
        <v>11</v>
      </c>
      <c r="AE13" s="4">
        <v>6</v>
      </c>
      <c r="AF13" s="4">
        <v>10</v>
      </c>
      <c r="AG13" s="4">
        <v>9</v>
      </c>
      <c r="AH13" s="4">
        <v>10</v>
      </c>
      <c r="AI13" s="5">
        <v>35</v>
      </c>
      <c r="AK13" s="169">
        <v>11</v>
      </c>
      <c r="AL13" s="121">
        <v>10</v>
      </c>
      <c r="AM13" s="121">
        <v>8</v>
      </c>
      <c r="AN13" s="121">
        <v>9.5</v>
      </c>
      <c r="AO13" s="121">
        <v>7</v>
      </c>
      <c r="AP13" s="122">
        <v>34.5</v>
      </c>
      <c r="AR13" s="169">
        <v>11</v>
      </c>
      <c r="AS13" s="155">
        <v>7.5</v>
      </c>
      <c r="AT13" s="155">
        <v>10</v>
      </c>
      <c r="AU13" s="155">
        <v>10</v>
      </c>
      <c r="AV13" s="155">
        <v>9.5</v>
      </c>
      <c r="AW13" s="91">
        <v>37</v>
      </c>
      <c r="AY13" s="169">
        <v>11</v>
      </c>
      <c r="AZ13" s="32">
        <v>10</v>
      </c>
      <c r="BA13" s="32">
        <v>9</v>
      </c>
      <c r="BB13" s="32">
        <v>10</v>
      </c>
      <c r="BC13" s="32">
        <v>6</v>
      </c>
      <c r="BD13" s="91">
        <f>SUM(AZ13:BC13)</f>
        <v>35</v>
      </c>
      <c r="BF13" s="169">
        <v>11</v>
      </c>
      <c r="BG13" s="121">
        <v>10</v>
      </c>
      <c r="BH13" s="121">
        <v>10</v>
      </c>
      <c r="BI13" s="121">
        <v>9</v>
      </c>
      <c r="BJ13" s="121">
        <v>10</v>
      </c>
      <c r="BK13" s="122">
        <v>39</v>
      </c>
      <c r="BM13" s="169">
        <v>11</v>
      </c>
      <c r="BN13" s="148">
        <v>10</v>
      </c>
      <c r="BO13" s="148">
        <v>7</v>
      </c>
      <c r="BP13" s="148">
        <v>10</v>
      </c>
      <c r="BQ13" s="148">
        <v>7</v>
      </c>
      <c r="BR13" s="168">
        <v>34</v>
      </c>
    </row>
    <row r="14" spans="1:70">
      <c r="B14" s="11">
        <v>12</v>
      </c>
      <c r="C14" s="11">
        <v>10</v>
      </c>
      <c r="D14" s="11">
        <v>10</v>
      </c>
      <c r="E14" s="11">
        <v>10</v>
      </c>
      <c r="F14" s="11">
        <v>10</v>
      </c>
      <c r="G14" s="24">
        <v>40</v>
      </c>
      <c r="H14" s="20"/>
      <c r="I14" s="169">
        <v>12</v>
      </c>
      <c r="J14" s="4">
        <v>10</v>
      </c>
      <c r="K14" s="4">
        <v>9</v>
      </c>
      <c r="L14" s="4">
        <v>10</v>
      </c>
      <c r="M14" s="4">
        <v>10</v>
      </c>
      <c r="N14" s="5">
        <v>39</v>
      </c>
      <c r="O14" s="26"/>
      <c r="P14" s="155">
        <v>12</v>
      </c>
      <c r="Q14" s="156">
        <v>8.5</v>
      </c>
      <c r="R14" s="156">
        <v>10</v>
      </c>
      <c r="S14" s="156">
        <v>9</v>
      </c>
      <c r="T14" s="156">
        <v>10</v>
      </c>
      <c r="U14" s="91">
        <f>SUM(Q14:T14)</f>
        <v>37.5</v>
      </c>
      <c r="W14" s="169">
        <v>12</v>
      </c>
      <c r="X14" s="4">
        <v>10</v>
      </c>
      <c r="Y14" s="4">
        <v>7</v>
      </c>
      <c r="Z14" s="4">
        <v>9</v>
      </c>
      <c r="AA14" s="4">
        <v>8</v>
      </c>
      <c r="AB14" s="5">
        <v>34</v>
      </c>
      <c r="AD14" s="169">
        <v>12</v>
      </c>
      <c r="AE14" s="4">
        <v>9</v>
      </c>
      <c r="AF14" s="4">
        <v>9</v>
      </c>
      <c r="AG14" s="4">
        <v>7</v>
      </c>
      <c r="AH14" s="4">
        <v>10</v>
      </c>
      <c r="AI14" s="5">
        <v>35</v>
      </c>
      <c r="AK14" s="169">
        <v>12</v>
      </c>
      <c r="AL14" s="121">
        <v>9.5</v>
      </c>
      <c r="AM14" s="121">
        <v>5</v>
      </c>
      <c r="AN14" s="121">
        <v>10</v>
      </c>
      <c r="AO14" s="121">
        <v>10</v>
      </c>
      <c r="AP14" s="122">
        <v>34.5</v>
      </c>
      <c r="AR14" s="169">
        <v>12</v>
      </c>
      <c r="AS14" s="155">
        <v>10</v>
      </c>
      <c r="AT14" s="155">
        <v>7</v>
      </c>
      <c r="AU14" s="155">
        <v>10</v>
      </c>
      <c r="AV14" s="155">
        <v>10</v>
      </c>
      <c r="AW14" s="91">
        <f>SUM(AS14:AV14)</f>
        <v>37</v>
      </c>
      <c r="AY14" s="169">
        <v>12</v>
      </c>
      <c r="AZ14" s="121">
        <v>10</v>
      </c>
      <c r="BA14" s="121">
        <v>6</v>
      </c>
      <c r="BB14" s="121">
        <v>10</v>
      </c>
      <c r="BC14" s="121">
        <v>9</v>
      </c>
      <c r="BD14" s="122">
        <v>35</v>
      </c>
      <c r="BF14" s="169">
        <v>12</v>
      </c>
      <c r="BG14" s="121">
        <v>10</v>
      </c>
      <c r="BH14" s="121">
        <v>10</v>
      </c>
      <c r="BI14" s="121">
        <v>9</v>
      </c>
      <c r="BJ14" s="121">
        <v>10</v>
      </c>
      <c r="BK14" s="122">
        <v>39</v>
      </c>
      <c r="BM14" s="169">
        <v>12</v>
      </c>
      <c r="BN14" s="149">
        <v>10</v>
      </c>
      <c r="BO14" s="149">
        <v>6</v>
      </c>
      <c r="BP14" s="149">
        <v>8.5</v>
      </c>
      <c r="BQ14" s="149">
        <v>9.5</v>
      </c>
      <c r="BR14" s="167">
        <v>34</v>
      </c>
    </row>
    <row r="15" spans="1:70">
      <c r="B15" s="11">
        <v>13</v>
      </c>
      <c r="C15" s="11">
        <v>10</v>
      </c>
      <c r="D15" s="11">
        <v>10</v>
      </c>
      <c r="E15" s="11">
        <v>10</v>
      </c>
      <c r="F15" s="11">
        <v>10</v>
      </c>
      <c r="G15" s="24">
        <v>40</v>
      </c>
      <c r="H15" s="20"/>
      <c r="I15" s="169">
        <v>13</v>
      </c>
      <c r="J15" s="121">
        <v>10</v>
      </c>
      <c r="K15" s="121">
        <v>10</v>
      </c>
      <c r="L15" s="121">
        <v>9</v>
      </c>
      <c r="M15" s="121">
        <v>10</v>
      </c>
      <c r="N15" s="122">
        <v>39</v>
      </c>
      <c r="O15" s="26"/>
      <c r="P15" s="155">
        <v>13</v>
      </c>
      <c r="Q15" s="4">
        <v>8</v>
      </c>
      <c r="R15" s="4">
        <v>10</v>
      </c>
      <c r="S15" s="4">
        <v>9</v>
      </c>
      <c r="T15" s="4">
        <v>10</v>
      </c>
      <c r="U15" s="5">
        <v>37</v>
      </c>
      <c r="W15" s="169">
        <v>13</v>
      </c>
      <c r="X15" s="32">
        <v>10</v>
      </c>
      <c r="Y15" s="32">
        <v>10</v>
      </c>
      <c r="Z15" s="32">
        <v>4</v>
      </c>
      <c r="AA15" s="32">
        <v>10</v>
      </c>
      <c r="AB15" s="91">
        <f>SUM(X15:AA15)</f>
        <v>34</v>
      </c>
      <c r="AD15" s="169">
        <v>13</v>
      </c>
      <c r="AE15" s="121">
        <v>9</v>
      </c>
      <c r="AF15" s="121">
        <v>10</v>
      </c>
      <c r="AG15" s="121">
        <v>9</v>
      </c>
      <c r="AH15" s="121">
        <v>7</v>
      </c>
      <c r="AI15" s="122">
        <v>35</v>
      </c>
      <c r="AK15" s="169">
        <v>13</v>
      </c>
      <c r="AL15" s="169">
        <v>8</v>
      </c>
      <c r="AM15" s="169">
        <v>8.5</v>
      </c>
      <c r="AN15" s="169">
        <v>8</v>
      </c>
      <c r="AO15" s="169">
        <v>10</v>
      </c>
      <c r="AP15" s="24">
        <v>34.5</v>
      </c>
      <c r="AR15" s="169">
        <v>13</v>
      </c>
      <c r="AS15" s="121">
        <v>10</v>
      </c>
      <c r="AT15" s="121">
        <v>10</v>
      </c>
      <c r="AU15" s="121">
        <v>6.5</v>
      </c>
      <c r="AV15" s="121">
        <v>10</v>
      </c>
      <c r="AW15" s="122">
        <v>36.5</v>
      </c>
      <c r="AY15" s="169">
        <v>13</v>
      </c>
      <c r="AZ15" s="121">
        <v>10</v>
      </c>
      <c r="BA15" s="121">
        <v>10</v>
      </c>
      <c r="BB15" s="121">
        <v>10</v>
      </c>
      <c r="BC15" s="121">
        <v>5</v>
      </c>
      <c r="BD15" s="122">
        <v>35</v>
      </c>
      <c r="BF15" s="169">
        <v>13</v>
      </c>
      <c r="BG15" s="149">
        <v>10</v>
      </c>
      <c r="BH15" s="149">
        <v>10</v>
      </c>
      <c r="BI15" s="149">
        <v>9</v>
      </c>
      <c r="BJ15" s="149">
        <v>9.5</v>
      </c>
      <c r="BK15" s="167">
        <v>38.5</v>
      </c>
      <c r="BM15" s="169">
        <v>13</v>
      </c>
      <c r="BN15" s="155">
        <v>9</v>
      </c>
      <c r="BO15" s="155">
        <v>9</v>
      </c>
      <c r="BP15" s="155">
        <v>9</v>
      </c>
      <c r="BQ15" s="155">
        <v>6.5</v>
      </c>
      <c r="BR15" s="91">
        <f>SUM(BN15:BQ15)</f>
        <v>33.5</v>
      </c>
    </row>
    <row r="16" spans="1:70">
      <c r="B16" s="11">
        <v>14</v>
      </c>
      <c r="C16" s="11">
        <v>9.5</v>
      </c>
      <c r="D16" s="11">
        <v>10</v>
      </c>
      <c r="E16" s="11">
        <v>10</v>
      </c>
      <c r="F16" s="11">
        <v>10</v>
      </c>
      <c r="G16" s="24">
        <v>39.5</v>
      </c>
      <c r="H16" s="20"/>
      <c r="I16" s="169">
        <v>14</v>
      </c>
      <c r="J16" s="121">
        <v>9</v>
      </c>
      <c r="K16" s="121">
        <v>10</v>
      </c>
      <c r="L16" s="121">
        <v>10</v>
      </c>
      <c r="M16" s="121">
        <v>10</v>
      </c>
      <c r="N16" s="122">
        <v>39</v>
      </c>
      <c r="O16" s="26"/>
      <c r="P16" s="155">
        <v>14</v>
      </c>
      <c r="Q16" s="121">
        <v>10</v>
      </c>
      <c r="R16" s="121">
        <v>7</v>
      </c>
      <c r="S16" s="121">
        <v>10</v>
      </c>
      <c r="T16" s="121">
        <v>10</v>
      </c>
      <c r="U16" s="122">
        <v>37</v>
      </c>
      <c r="W16" s="169">
        <v>14</v>
      </c>
      <c r="X16" s="32">
        <v>10</v>
      </c>
      <c r="Y16" s="32">
        <v>10</v>
      </c>
      <c r="Z16" s="32">
        <v>6</v>
      </c>
      <c r="AA16" s="32">
        <v>8</v>
      </c>
      <c r="AB16" s="91">
        <f>SUM(X16:AA16)</f>
        <v>34</v>
      </c>
      <c r="AD16" s="169">
        <v>14</v>
      </c>
      <c r="AE16" s="121">
        <v>9</v>
      </c>
      <c r="AF16" s="121">
        <v>10</v>
      </c>
      <c r="AG16" s="121">
        <v>9</v>
      </c>
      <c r="AH16" s="121">
        <v>7</v>
      </c>
      <c r="AI16" s="122">
        <v>35</v>
      </c>
      <c r="AK16" s="169">
        <v>14</v>
      </c>
      <c r="AL16" s="178">
        <v>6</v>
      </c>
      <c r="AM16" s="178">
        <v>8</v>
      </c>
      <c r="AN16" s="178">
        <v>10</v>
      </c>
      <c r="AO16" s="178">
        <v>10</v>
      </c>
      <c r="AP16" s="163">
        <v>34</v>
      </c>
      <c r="AR16" s="169">
        <v>14</v>
      </c>
      <c r="AS16" s="121">
        <v>10</v>
      </c>
      <c r="AT16" s="121">
        <v>8</v>
      </c>
      <c r="AU16" s="121">
        <v>7</v>
      </c>
      <c r="AV16" s="121">
        <v>10</v>
      </c>
      <c r="AW16" s="122">
        <v>35</v>
      </c>
      <c r="AY16" s="169">
        <v>14</v>
      </c>
      <c r="AZ16" s="155">
        <v>10</v>
      </c>
      <c r="BA16" s="155">
        <v>8</v>
      </c>
      <c r="BB16" s="155">
        <v>9</v>
      </c>
      <c r="BC16" s="155">
        <v>8</v>
      </c>
      <c r="BD16" s="91">
        <f>SUM(AZ16:BC16)</f>
        <v>35</v>
      </c>
      <c r="BF16" s="169">
        <v>14</v>
      </c>
      <c r="BG16" s="155">
        <v>10</v>
      </c>
      <c r="BH16" s="155">
        <v>10</v>
      </c>
      <c r="BI16" s="155">
        <v>8</v>
      </c>
      <c r="BJ16" s="155">
        <v>10</v>
      </c>
      <c r="BK16" s="91">
        <f>SUM(BG16:BJ16)</f>
        <v>38</v>
      </c>
      <c r="BM16" s="169">
        <v>14</v>
      </c>
      <c r="BN16" s="148">
        <v>10</v>
      </c>
      <c r="BO16" s="148">
        <v>8</v>
      </c>
      <c r="BP16" s="148">
        <v>7</v>
      </c>
      <c r="BQ16" s="148">
        <v>8</v>
      </c>
      <c r="BR16" s="168">
        <v>33</v>
      </c>
    </row>
    <row r="17" spans="2:70">
      <c r="B17" s="11">
        <v>15</v>
      </c>
      <c r="C17" s="11">
        <v>9</v>
      </c>
      <c r="D17" s="11">
        <v>10</v>
      </c>
      <c r="E17" s="11">
        <v>10</v>
      </c>
      <c r="F17" s="11">
        <v>10</v>
      </c>
      <c r="G17" s="24">
        <v>39</v>
      </c>
      <c r="H17" s="20"/>
      <c r="I17" s="169">
        <v>15</v>
      </c>
      <c r="J17" s="155">
        <v>10</v>
      </c>
      <c r="K17" s="155">
        <v>10</v>
      </c>
      <c r="L17" s="155">
        <v>10</v>
      </c>
      <c r="M17" s="155">
        <v>9</v>
      </c>
      <c r="N17" s="91">
        <v>39</v>
      </c>
      <c r="O17" s="26"/>
      <c r="P17" s="155">
        <v>15</v>
      </c>
      <c r="Q17" s="121">
        <v>8.5</v>
      </c>
      <c r="R17" s="121">
        <v>9</v>
      </c>
      <c r="S17" s="121">
        <v>9.5</v>
      </c>
      <c r="T17" s="121">
        <v>10</v>
      </c>
      <c r="U17" s="122">
        <v>37</v>
      </c>
      <c r="W17" s="169">
        <v>15</v>
      </c>
      <c r="X17" s="121">
        <v>10</v>
      </c>
      <c r="Y17" s="121">
        <v>10</v>
      </c>
      <c r="Z17" s="121">
        <v>6</v>
      </c>
      <c r="AA17" s="121">
        <v>8</v>
      </c>
      <c r="AB17" s="122">
        <v>34</v>
      </c>
      <c r="AD17" s="169">
        <v>15</v>
      </c>
      <c r="AE17" s="121">
        <v>5</v>
      </c>
      <c r="AF17" s="121">
        <v>10</v>
      </c>
      <c r="AG17" s="121">
        <v>9</v>
      </c>
      <c r="AH17" s="121">
        <v>10</v>
      </c>
      <c r="AI17" s="122">
        <v>34</v>
      </c>
      <c r="AK17" s="169">
        <v>15</v>
      </c>
      <c r="AL17" s="178">
        <v>4</v>
      </c>
      <c r="AM17" s="178">
        <v>10</v>
      </c>
      <c r="AN17" s="178">
        <v>10</v>
      </c>
      <c r="AO17" s="178">
        <v>10</v>
      </c>
      <c r="AP17" s="163">
        <v>34</v>
      </c>
      <c r="AR17" s="169">
        <v>15</v>
      </c>
      <c r="AS17" s="144">
        <v>10</v>
      </c>
      <c r="AT17" s="144">
        <v>5</v>
      </c>
      <c r="AU17" s="144">
        <v>10</v>
      </c>
      <c r="AV17" s="144">
        <v>10</v>
      </c>
      <c r="AW17" s="165">
        <v>35</v>
      </c>
      <c r="AY17" s="169">
        <v>15</v>
      </c>
      <c r="AZ17" s="155">
        <v>10</v>
      </c>
      <c r="BA17" s="155">
        <v>7</v>
      </c>
      <c r="BB17" s="155">
        <v>9</v>
      </c>
      <c r="BC17" s="155">
        <v>9</v>
      </c>
      <c r="BD17" s="91">
        <f>SUM(AZ17:BC17)</f>
        <v>35</v>
      </c>
      <c r="BF17" s="169">
        <v>15</v>
      </c>
      <c r="BG17" s="32">
        <v>10</v>
      </c>
      <c r="BH17" s="32">
        <v>10</v>
      </c>
      <c r="BI17" s="32">
        <v>8</v>
      </c>
      <c r="BJ17" s="32">
        <v>10</v>
      </c>
      <c r="BK17" s="91">
        <f>SUM(BG17:BJ17)</f>
        <v>38</v>
      </c>
      <c r="BM17" s="169">
        <v>15</v>
      </c>
      <c r="BN17" s="181">
        <v>10</v>
      </c>
      <c r="BO17" s="181">
        <v>10</v>
      </c>
      <c r="BP17" s="181">
        <v>5</v>
      </c>
      <c r="BQ17" s="181">
        <v>8</v>
      </c>
      <c r="BR17" s="164">
        <v>33</v>
      </c>
    </row>
    <row r="18" spans="2:70">
      <c r="B18" s="11">
        <v>16</v>
      </c>
      <c r="C18" s="11">
        <v>9</v>
      </c>
      <c r="D18" s="11">
        <v>10</v>
      </c>
      <c r="E18" s="11">
        <v>10</v>
      </c>
      <c r="F18" s="11">
        <v>10</v>
      </c>
      <c r="G18" s="24">
        <v>39</v>
      </c>
      <c r="H18" s="20"/>
      <c r="I18" s="169">
        <v>16</v>
      </c>
      <c r="J18" s="156">
        <v>10</v>
      </c>
      <c r="K18" s="156">
        <v>10</v>
      </c>
      <c r="L18" s="156">
        <v>10</v>
      </c>
      <c r="M18" s="156">
        <v>9</v>
      </c>
      <c r="N18" s="157">
        <v>39</v>
      </c>
      <c r="O18" s="26"/>
      <c r="P18" s="155">
        <v>16</v>
      </c>
      <c r="Q18" s="121">
        <v>8</v>
      </c>
      <c r="R18" s="121">
        <v>10</v>
      </c>
      <c r="S18" s="121">
        <v>10</v>
      </c>
      <c r="T18" s="121">
        <v>9</v>
      </c>
      <c r="U18" s="122">
        <v>37</v>
      </c>
      <c r="W18" s="169">
        <v>16</v>
      </c>
      <c r="X18" s="121">
        <v>10</v>
      </c>
      <c r="Y18" s="121">
        <v>8</v>
      </c>
      <c r="Z18" s="121">
        <v>8</v>
      </c>
      <c r="AA18" s="121">
        <v>8</v>
      </c>
      <c r="AB18" s="122">
        <v>34</v>
      </c>
      <c r="AD18" s="169">
        <v>16</v>
      </c>
      <c r="AE18" s="156">
        <v>9</v>
      </c>
      <c r="AF18" s="156">
        <v>10</v>
      </c>
      <c r="AG18" s="156">
        <v>5</v>
      </c>
      <c r="AH18" s="156">
        <v>10</v>
      </c>
      <c r="AI18" s="157">
        <v>34</v>
      </c>
      <c r="AK18" s="169">
        <v>16</v>
      </c>
      <c r="AL18" s="32">
        <v>10</v>
      </c>
      <c r="AM18" s="32">
        <v>5</v>
      </c>
      <c r="AN18" s="32">
        <v>9</v>
      </c>
      <c r="AO18" s="32">
        <v>8</v>
      </c>
      <c r="AP18" s="91">
        <f>SUM(AL18:AO18)</f>
        <v>32</v>
      </c>
      <c r="AR18" s="169">
        <v>16</v>
      </c>
      <c r="AS18" s="155">
        <v>10</v>
      </c>
      <c r="AT18" s="155">
        <v>5.5</v>
      </c>
      <c r="AU18" s="155">
        <v>10</v>
      </c>
      <c r="AV18" s="155">
        <v>9</v>
      </c>
      <c r="AW18" s="91">
        <f>SUM(AS18:AV18)</f>
        <v>34.5</v>
      </c>
      <c r="AY18" s="169">
        <v>16</v>
      </c>
      <c r="AZ18" s="4">
        <v>10</v>
      </c>
      <c r="BA18" s="4">
        <v>10</v>
      </c>
      <c r="BB18" s="4">
        <v>9</v>
      </c>
      <c r="BC18" s="4">
        <v>5</v>
      </c>
      <c r="BD18" s="5">
        <v>34</v>
      </c>
      <c r="BF18" s="169">
        <v>16</v>
      </c>
      <c r="BG18" s="121">
        <v>10</v>
      </c>
      <c r="BH18" s="121">
        <v>10</v>
      </c>
      <c r="BI18" s="121">
        <v>8</v>
      </c>
      <c r="BJ18" s="121">
        <v>10</v>
      </c>
      <c r="BK18" s="122">
        <v>38</v>
      </c>
      <c r="BM18" s="169">
        <v>16</v>
      </c>
      <c r="BN18" s="149">
        <v>10</v>
      </c>
      <c r="BO18" s="149">
        <v>9</v>
      </c>
      <c r="BP18" s="149">
        <v>7</v>
      </c>
      <c r="BQ18" s="149">
        <v>6</v>
      </c>
      <c r="BR18" s="167">
        <v>32</v>
      </c>
    </row>
    <row r="19" spans="2:70">
      <c r="B19" s="11">
        <v>17</v>
      </c>
      <c r="C19" s="11">
        <v>9</v>
      </c>
      <c r="D19" s="11">
        <v>10</v>
      </c>
      <c r="E19" s="11">
        <v>10</v>
      </c>
      <c r="F19" s="11">
        <v>10</v>
      </c>
      <c r="G19" s="24">
        <v>39</v>
      </c>
      <c r="H19" s="20"/>
      <c r="I19" s="169">
        <v>17</v>
      </c>
      <c r="J19" s="4">
        <v>10</v>
      </c>
      <c r="K19" s="4">
        <v>10</v>
      </c>
      <c r="L19" s="4">
        <v>9</v>
      </c>
      <c r="M19" s="4">
        <v>9.5</v>
      </c>
      <c r="N19" s="5">
        <v>38.5</v>
      </c>
      <c r="O19" s="26"/>
      <c r="P19" s="155">
        <v>17</v>
      </c>
      <c r="Q19" s="121">
        <v>10</v>
      </c>
      <c r="R19" s="121">
        <v>9</v>
      </c>
      <c r="S19" s="121">
        <v>10</v>
      </c>
      <c r="T19" s="121">
        <v>8</v>
      </c>
      <c r="U19" s="122">
        <v>37</v>
      </c>
      <c r="W19" s="169">
        <v>17</v>
      </c>
      <c r="X19" s="121">
        <v>10</v>
      </c>
      <c r="Y19" s="121">
        <v>10</v>
      </c>
      <c r="Z19" s="121">
        <v>5</v>
      </c>
      <c r="AA19" s="121">
        <v>9</v>
      </c>
      <c r="AB19" s="122">
        <v>34</v>
      </c>
      <c r="AD19" s="169">
        <v>17</v>
      </c>
      <c r="AE19" s="156">
        <v>7</v>
      </c>
      <c r="AF19" s="156">
        <v>7</v>
      </c>
      <c r="AG19" s="156">
        <v>10</v>
      </c>
      <c r="AH19" s="156">
        <v>10</v>
      </c>
      <c r="AI19" s="157">
        <v>34</v>
      </c>
      <c r="AK19" s="169">
        <v>17</v>
      </c>
      <c r="AL19" s="121">
        <v>6</v>
      </c>
      <c r="AM19" s="121">
        <v>7</v>
      </c>
      <c r="AN19" s="121">
        <v>10</v>
      </c>
      <c r="AO19" s="121">
        <v>9</v>
      </c>
      <c r="AP19" s="122">
        <v>32</v>
      </c>
      <c r="AR19" s="169">
        <v>17</v>
      </c>
      <c r="AS19" s="4">
        <v>10</v>
      </c>
      <c r="AT19" s="4">
        <v>7</v>
      </c>
      <c r="AU19" s="4">
        <v>7</v>
      </c>
      <c r="AV19" s="4">
        <v>10</v>
      </c>
      <c r="AW19" s="5">
        <v>34</v>
      </c>
      <c r="AY19" s="169">
        <v>17</v>
      </c>
      <c r="AZ19" s="32">
        <v>10</v>
      </c>
      <c r="BA19" s="32">
        <v>7</v>
      </c>
      <c r="BB19" s="32">
        <v>8</v>
      </c>
      <c r="BC19" s="32">
        <v>9</v>
      </c>
      <c r="BD19" s="91">
        <f>SUM(AZ19:BC19)</f>
        <v>34</v>
      </c>
      <c r="BF19" s="169">
        <v>17</v>
      </c>
      <c r="BG19" s="121">
        <v>9</v>
      </c>
      <c r="BH19" s="121">
        <v>10</v>
      </c>
      <c r="BI19" s="121">
        <v>10</v>
      </c>
      <c r="BJ19" s="121">
        <v>9</v>
      </c>
      <c r="BK19" s="122">
        <v>38</v>
      </c>
      <c r="BM19" s="169">
        <v>17</v>
      </c>
      <c r="BN19" s="149">
        <v>6</v>
      </c>
      <c r="BO19" s="149">
        <v>9</v>
      </c>
      <c r="BP19" s="149">
        <v>7</v>
      </c>
      <c r="BQ19" s="149">
        <v>10</v>
      </c>
      <c r="BR19" s="167">
        <v>32</v>
      </c>
    </row>
    <row r="20" spans="2:70">
      <c r="B20" s="11">
        <v>18</v>
      </c>
      <c r="C20" s="11">
        <v>10</v>
      </c>
      <c r="D20" s="11">
        <v>9</v>
      </c>
      <c r="E20" s="11">
        <v>10</v>
      </c>
      <c r="F20" s="11">
        <v>10</v>
      </c>
      <c r="G20" s="24">
        <v>39</v>
      </c>
      <c r="H20" s="20"/>
      <c r="I20" s="169">
        <v>18</v>
      </c>
      <c r="J20" s="159">
        <v>10</v>
      </c>
      <c r="K20" s="159">
        <v>9.5</v>
      </c>
      <c r="L20" s="159">
        <v>9</v>
      </c>
      <c r="M20" s="159">
        <v>10</v>
      </c>
      <c r="N20" s="160">
        <f>SUM(J20:M20)</f>
        <v>38.5</v>
      </c>
      <c r="O20" s="26"/>
      <c r="P20" s="155">
        <v>18</v>
      </c>
      <c r="Q20" s="121">
        <v>9</v>
      </c>
      <c r="R20" s="121">
        <v>10</v>
      </c>
      <c r="S20" s="121">
        <v>8</v>
      </c>
      <c r="T20" s="121">
        <v>10</v>
      </c>
      <c r="U20" s="122">
        <v>37</v>
      </c>
      <c r="W20" s="169">
        <v>18</v>
      </c>
      <c r="X20" s="4">
        <v>9</v>
      </c>
      <c r="Y20" s="4">
        <v>9</v>
      </c>
      <c r="Z20" s="4">
        <v>9</v>
      </c>
      <c r="AA20" s="4">
        <v>6.5</v>
      </c>
      <c r="AB20" s="5">
        <v>33.5</v>
      </c>
      <c r="AD20" s="169">
        <v>18</v>
      </c>
      <c r="AE20" s="155">
        <v>7</v>
      </c>
      <c r="AF20" s="155">
        <v>10</v>
      </c>
      <c r="AG20" s="155">
        <v>9</v>
      </c>
      <c r="AH20" s="155">
        <v>8</v>
      </c>
      <c r="AI20" s="157">
        <f>SUM(AE20:AH20)</f>
        <v>34</v>
      </c>
      <c r="AK20" s="169">
        <v>18</v>
      </c>
      <c r="AL20" s="169">
        <v>10</v>
      </c>
      <c r="AM20" s="169">
        <v>4</v>
      </c>
      <c r="AN20" s="169">
        <v>9</v>
      </c>
      <c r="AO20" s="169">
        <v>9</v>
      </c>
      <c r="AP20" s="24">
        <v>32</v>
      </c>
      <c r="AR20" s="169">
        <v>18</v>
      </c>
      <c r="AS20" s="170">
        <v>10</v>
      </c>
      <c r="AT20" s="170">
        <v>6</v>
      </c>
      <c r="AU20" s="170">
        <v>9</v>
      </c>
      <c r="AV20" s="170">
        <v>9</v>
      </c>
      <c r="AW20" s="99">
        <v>34</v>
      </c>
      <c r="AY20" s="169">
        <v>18</v>
      </c>
      <c r="AZ20" s="121">
        <v>9</v>
      </c>
      <c r="BA20" s="121">
        <v>9</v>
      </c>
      <c r="BB20" s="121">
        <v>10</v>
      </c>
      <c r="BC20" s="121">
        <v>6</v>
      </c>
      <c r="BD20" s="122">
        <v>34</v>
      </c>
      <c r="BF20" s="169">
        <v>18</v>
      </c>
      <c r="BG20" s="121">
        <v>10</v>
      </c>
      <c r="BH20" s="121">
        <v>10</v>
      </c>
      <c r="BI20" s="121">
        <v>9</v>
      </c>
      <c r="BJ20" s="121">
        <v>9</v>
      </c>
      <c r="BK20" s="122">
        <v>38</v>
      </c>
      <c r="BM20" s="169">
        <v>18</v>
      </c>
      <c r="BN20" s="4">
        <v>8</v>
      </c>
      <c r="BO20" s="4">
        <v>6</v>
      </c>
      <c r="BP20" s="4">
        <v>9</v>
      </c>
      <c r="BQ20" s="4">
        <v>8.5</v>
      </c>
      <c r="BR20" s="5">
        <v>31.5</v>
      </c>
    </row>
    <row r="21" spans="2:70">
      <c r="B21" s="11">
        <v>19</v>
      </c>
      <c r="C21" s="11">
        <v>10</v>
      </c>
      <c r="D21" s="11">
        <v>9</v>
      </c>
      <c r="E21" s="11">
        <v>10</v>
      </c>
      <c r="F21" s="11">
        <v>10</v>
      </c>
      <c r="G21" s="24">
        <v>39</v>
      </c>
      <c r="H21" s="20"/>
      <c r="I21" s="169">
        <v>19</v>
      </c>
      <c r="J21" s="32">
        <v>10</v>
      </c>
      <c r="K21" s="32">
        <v>10</v>
      </c>
      <c r="L21" s="32">
        <v>10</v>
      </c>
      <c r="M21" s="32">
        <v>8</v>
      </c>
      <c r="N21" s="91">
        <f>SUM(J21:M21)</f>
        <v>38</v>
      </c>
      <c r="O21" s="26"/>
      <c r="P21" s="155">
        <v>19</v>
      </c>
      <c r="Q21" s="121">
        <v>10</v>
      </c>
      <c r="R21" s="121">
        <v>10</v>
      </c>
      <c r="S21" s="121">
        <v>9</v>
      </c>
      <c r="T21" s="121">
        <v>8</v>
      </c>
      <c r="U21" s="122">
        <v>37</v>
      </c>
      <c r="W21" s="169">
        <v>19</v>
      </c>
      <c r="X21" s="155">
        <v>10</v>
      </c>
      <c r="Y21" s="155">
        <v>9.5</v>
      </c>
      <c r="Z21" s="155">
        <v>4</v>
      </c>
      <c r="AA21" s="155">
        <v>10</v>
      </c>
      <c r="AB21" s="157">
        <f>SUM(X21:AA21)</f>
        <v>33.5</v>
      </c>
      <c r="AD21" s="169">
        <v>19</v>
      </c>
      <c r="AE21" s="155">
        <v>7</v>
      </c>
      <c r="AF21" s="155">
        <v>10</v>
      </c>
      <c r="AG21" s="155">
        <v>9</v>
      </c>
      <c r="AH21" s="155">
        <v>7.5</v>
      </c>
      <c r="AI21" s="157">
        <f>SUM(AE21:AH21)</f>
        <v>33.5</v>
      </c>
      <c r="AK21" s="169">
        <v>19</v>
      </c>
      <c r="AL21" s="155">
        <v>9</v>
      </c>
      <c r="AM21" s="155">
        <v>7</v>
      </c>
      <c r="AN21" s="155">
        <v>8</v>
      </c>
      <c r="AO21" s="155">
        <v>7.5</v>
      </c>
      <c r="AP21" s="91">
        <f>SUM(AL21:AO21)</f>
        <v>31.5</v>
      </c>
      <c r="AR21" s="169">
        <v>19</v>
      </c>
      <c r="AS21" s="121">
        <v>7</v>
      </c>
      <c r="AT21" s="121">
        <v>8</v>
      </c>
      <c r="AU21" s="121">
        <v>10</v>
      </c>
      <c r="AV21" s="121">
        <v>9</v>
      </c>
      <c r="AW21" s="122">
        <v>34</v>
      </c>
      <c r="AY21" s="169">
        <v>19</v>
      </c>
      <c r="AZ21" s="121">
        <v>10</v>
      </c>
      <c r="BA21" s="121">
        <v>8</v>
      </c>
      <c r="BB21" s="121">
        <v>10</v>
      </c>
      <c r="BC21" s="121">
        <v>6</v>
      </c>
      <c r="BD21" s="122">
        <v>34</v>
      </c>
      <c r="BF21" s="169">
        <v>19</v>
      </c>
      <c r="BG21" s="121">
        <v>10</v>
      </c>
      <c r="BH21" s="121">
        <v>9</v>
      </c>
      <c r="BI21" s="121">
        <v>9</v>
      </c>
      <c r="BJ21" s="121">
        <v>10</v>
      </c>
      <c r="BK21" s="122">
        <v>38</v>
      </c>
      <c r="BM21" s="169">
        <v>19</v>
      </c>
      <c r="BN21" s="149">
        <v>10</v>
      </c>
      <c r="BO21" s="149">
        <v>8</v>
      </c>
      <c r="BP21" s="149">
        <v>9</v>
      </c>
      <c r="BQ21" s="149">
        <v>4.5</v>
      </c>
      <c r="BR21" s="167">
        <v>31.5</v>
      </c>
    </row>
    <row r="22" spans="2:70">
      <c r="B22" s="11">
        <v>20</v>
      </c>
      <c r="C22" s="11">
        <v>10</v>
      </c>
      <c r="D22" s="11">
        <v>9</v>
      </c>
      <c r="E22" s="11">
        <v>10</v>
      </c>
      <c r="F22" s="11">
        <v>10</v>
      </c>
      <c r="G22" s="24">
        <v>39</v>
      </c>
      <c r="H22" s="20"/>
      <c r="I22" s="169">
        <v>20</v>
      </c>
      <c r="J22" s="121">
        <v>10</v>
      </c>
      <c r="K22" s="121">
        <v>10</v>
      </c>
      <c r="L22" s="121">
        <v>10</v>
      </c>
      <c r="M22" s="121">
        <v>8</v>
      </c>
      <c r="N22" s="122">
        <v>38</v>
      </c>
      <c r="O22" s="26"/>
      <c r="P22" s="155">
        <v>20</v>
      </c>
      <c r="Q22" s="121">
        <v>10</v>
      </c>
      <c r="R22" s="121">
        <v>10</v>
      </c>
      <c r="S22" s="121">
        <v>9</v>
      </c>
      <c r="T22" s="121">
        <v>8</v>
      </c>
      <c r="U22" s="122">
        <v>37</v>
      </c>
      <c r="W22" s="169">
        <v>20</v>
      </c>
      <c r="X22" s="121">
        <v>10</v>
      </c>
      <c r="Y22" s="121">
        <v>9</v>
      </c>
      <c r="Z22" s="121">
        <v>10</v>
      </c>
      <c r="AA22" s="121">
        <v>4</v>
      </c>
      <c r="AB22" s="122">
        <v>33</v>
      </c>
      <c r="AD22" s="169">
        <v>20</v>
      </c>
      <c r="AE22" s="121">
        <v>8</v>
      </c>
      <c r="AF22" s="121">
        <v>10</v>
      </c>
      <c r="AG22" s="121">
        <v>7</v>
      </c>
      <c r="AH22" s="121">
        <v>8</v>
      </c>
      <c r="AI22" s="122">
        <v>33</v>
      </c>
      <c r="AK22" s="169">
        <v>20</v>
      </c>
      <c r="AL22" s="121">
        <v>8</v>
      </c>
      <c r="AM22" s="121">
        <v>9</v>
      </c>
      <c r="AN22" s="121">
        <v>7</v>
      </c>
      <c r="AO22" s="121">
        <v>7</v>
      </c>
      <c r="AP22" s="122">
        <v>31</v>
      </c>
      <c r="AR22" s="169">
        <v>20</v>
      </c>
      <c r="AS22" s="121">
        <v>6</v>
      </c>
      <c r="AT22" s="121">
        <v>10</v>
      </c>
      <c r="AU22" s="121">
        <v>9</v>
      </c>
      <c r="AV22" s="121">
        <v>9</v>
      </c>
      <c r="AW22" s="122">
        <v>34</v>
      </c>
      <c r="AY22" s="169">
        <v>20</v>
      </c>
      <c r="AZ22" s="121">
        <v>10</v>
      </c>
      <c r="BA22" s="121">
        <v>10</v>
      </c>
      <c r="BB22" s="121">
        <v>10</v>
      </c>
      <c r="BC22" s="121">
        <v>4</v>
      </c>
      <c r="BD22" s="122">
        <v>34</v>
      </c>
      <c r="BF22" s="169">
        <v>20</v>
      </c>
      <c r="BG22" s="121">
        <v>10</v>
      </c>
      <c r="BH22" s="121">
        <v>10</v>
      </c>
      <c r="BI22" s="121">
        <v>8</v>
      </c>
      <c r="BJ22" s="121">
        <v>10</v>
      </c>
      <c r="BK22" s="122">
        <v>38</v>
      </c>
      <c r="BM22" s="169">
        <v>20</v>
      </c>
      <c r="BN22" s="155">
        <v>9</v>
      </c>
      <c r="BO22" s="155">
        <v>7</v>
      </c>
      <c r="BP22" s="155">
        <v>5</v>
      </c>
      <c r="BQ22" s="155">
        <v>10</v>
      </c>
      <c r="BR22" s="91">
        <f>SUM(BN22:BQ22)</f>
        <v>31</v>
      </c>
    </row>
    <row r="23" spans="2:70">
      <c r="B23" s="11">
        <v>21</v>
      </c>
      <c r="C23" s="11">
        <v>10</v>
      </c>
      <c r="D23" s="11">
        <v>9</v>
      </c>
      <c r="E23" s="11">
        <v>10</v>
      </c>
      <c r="F23" s="11">
        <v>10</v>
      </c>
      <c r="G23" s="24">
        <v>39</v>
      </c>
      <c r="H23" s="20"/>
      <c r="I23" s="169">
        <v>21</v>
      </c>
      <c r="J23" s="121">
        <v>10</v>
      </c>
      <c r="K23" s="121">
        <v>8</v>
      </c>
      <c r="L23" s="121">
        <v>10</v>
      </c>
      <c r="M23" s="121">
        <v>10</v>
      </c>
      <c r="N23" s="122">
        <v>38</v>
      </c>
      <c r="O23" s="26"/>
      <c r="P23" s="155">
        <v>21</v>
      </c>
      <c r="Q23" s="126">
        <v>10</v>
      </c>
      <c r="R23" s="126">
        <v>10</v>
      </c>
      <c r="S23" s="126">
        <v>8</v>
      </c>
      <c r="T23" s="126">
        <v>9</v>
      </c>
      <c r="U23" s="124">
        <v>37</v>
      </c>
      <c r="W23" s="169">
        <v>21</v>
      </c>
      <c r="X23" s="121">
        <v>10</v>
      </c>
      <c r="Y23" s="121">
        <v>8</v>
      </c>
      <c r="Z23" s="121">
        <v>8</v>
      </c>
      <c r="AA23" s="121">
        <v>7</v>
      </c>
      <c r="AB23" s="122">
        <v>33</v>
      </c>
      <c r="AD23" s="169">
        <v>21</v>
      </c>
      <c r="AE23" s="121">
        <v>9</v>
      </c>
      <c r="AF23" s="121">
        <v>4</v>
      </c>
      <c r="AG23" s="121">
        <v>10</v>
      </c>
      <c r="AH23" s="121">
        <v>10</v>
      </c>
      <c r="AI23" s="122">
        <v>33</v>
      </c>
      <c r="AK23" s="169">
        <v>21</v>
      </c>
      <c r="AL23" s="121">
        <v>10</v>
      </c>
      <c r="AM23" s="121">
        <v>2</v>
      </c>
      <c r="AN23" s="121">
        <v>10</v>
      </c>
      <c r="AO23" s="121">
        <v>9</v>
      </c>
      <c r="AP23" s="122">
        <v>31</v>
      </c>
      <c r="AR23" s="169">
        <v>21</v>
      </c>
      <c r="AS23" s="155">
        <v>10</v>
      </c>
      <c r="AT23" s="155">
        <v>10</v>
      </c>
      <c r="AU23" s="155">
        <v>10</v>
      </c>
      <c r="AV23" s="155">
        <v>4</v>
      </c>
      <c r="AW23" s="91">
        <v>34</v>
      </c>
      <c r="AY23" s="169">
        <v>21</v>
      </c>
      <c r="AZ23" s="121">
        <v>10</v>
      </c>
      <c r="BA23" s="121">
        <v>9</v>
      </c>
      <c r="BB23" s="121">
        <v>10</v>
      </c>
      <c r="BC23" s="121">
        <v>5</v>
      </c>
      <c r="BD23" s="122">
        <v>34</v>
      </c>
      <c r="BF23" s="169">
        <v>21</v>
      </c>
      <c r="BG23" s="155">
        <v>10</v>
      </c>
      <c r="BH23" s="155">
        <v>9</v>
      </c>
      <c r="BI23" s="155">
        <v>9</v>
      </c>
      <c r="BJ23" s="155">
        <v>10</v>
      </c>
      <c r="BK23" s="91">
        <v>38</v>
      </c>
      <c r="BM23" s="169">
        <v>21</v>
      </c>
      <c r="BN23" s="149">
        <v>10</v>
      </c>
      <c r="BO23" s="149">
        <v>9</v>
      </c>
      <c r="BP23" s="149">
        <v>5.5</v>
      </c>
      <c r="BQ23" s="149">
        <v>6.5</v>
      </c>
      <c r="BR23" s="167">
        <v>31</v>
      </c>
    </row>
    <row r="24" spans="2:70">
      <c r="B24" s="11">
        <v>22</v>
      </c>
      <c r="C24" s="11">
        <v>10</v>
      </c>
      <c r="D24" s="11">
        <v>9</v>
      </c>
      <c r="E24" s="11">
        <v>10</v>
      </c>
      <c r="F24" s="11">
        <v>10</v>
      </c>
      <c r="G24" s="24">
        <v>39</v>
      </c>
      <c r="H24" s="20"/>
      <c r="I24" s="169">
        <v>22</v>
      </c>
      <c r="J24" s="121">
        <v>10</v>
      </c>
      <c r="K24" s="121">
        <v>10</v>
      </c>
      <c r="L24" s="121">
        <v>10</v>
      </c>
      <c r="M24" s="121">
        <v>8</v>
      </c>
      <c r="N24" s="122">
        <v>38</v>
      </c>
      <c r="O24" s="26"/>
      <c r="P24" s="155">
        <v>22</v>
      </c>
      <c r="Q24" s="126">
        <v>7</v>
      </c>
      <c r="R24" s="126">
        <v>10</v>
      </c>
      <c r="S24" s="126">
        <v>10</v>
      </c>
      <c r="T24" s="126">
        <v>10</v>
      </c>
      <c r="U24" s="124">
        <v>37</v>
      </c>
      <c r="W24" s="169">
        <v>22</v>
      </c>
      <c r="X24" s="129">
        <v>10</v>
      </c>
      <c r="Y24" s="129">
        <v>10</v>
      </c>
      <c r="Z24" s="129">
        <v>3</v>
      </c>
      <c r="AA24" s="129">
        <v>10</v>
      </c>
      <c r="AB24" s="128">
        <v>33</v>
      </c>
      <c r="AD24" s="169">
        <v>22</v>
      </c>
      <c r="AE24" s="155">
        <v>9</v>
      </c>
      <c r="AF24" s="155">
        <v>8</v>
      </c>
      <c r="AG24" s="155">
        <v>6</v>
      </c>
      <c r="AH24" s="155">
        <v>10</v>
      </c>
      <c r="AI24" s="91">
        <v>33</v>
      </c>
      <c r="AK24" s="169">
        <v>22</v>
      </c>
      <c r="AL24" s="121">
        <v>5</v>
      </c>
      <c r="AM24" s="121">
        <v>8.5</v>
      </c>
      <c r="AN24" s="121">
        <v>10</v>
      </c>
      <c r="AO24" s="121">
        <v>7.5</v>
      </c>
      <c r="AP24" s="122">
        <v>31</v>
      </c>
      <c r="AR24" s="169">
        <v>22</v>
      </c>
      <c r="AS24" s="155">
        <v>10</v>
      </c>
      <c r="AT24" s="155">
        <v>5</v>
      </c>
      <c r="AU24" s="155">
        <v>10</v>
      </c>
      <c r="AV24" s="155">
        <v>9</v>
      </c>
      <c r="AW24" s="91">
        <f>SUM(AS24:AV24)</f>
        <v>34</v>
      </c>
      <c r="AY24" s="169">
        <v>22</v>
      </c>
      <c r="AZ24" s="177">
        <v>10</v>
      </c>
      <c r="BA24" s="177">
        <v>8</v>
      </c>
      <c r="BB24" s="177">
        <v>10</v>
      </c>
      <c r="BC24" s="177">
        <v>6</v>
      </c>
      <c r="BD24" s="162">
        <v>34</v>
      </c>
      <c r="BF24" s="169">
        <v>22</v>
      </c>
      <c r="BG24" s="155">
        <v>9</v>
      </c>
      <c r="BH24" s="155">
        <v>10</v>
      </c>
      <c r="BI24" s="155">
        <v>9</v>
      </c>
      <c r="BJ24" s="155">
        <v>10</v>
      </c>
      <c r="BK24" s="91">
        <v>38</v>
      </c>
      <c r="BM24" s="169">
        <v>22</v>
      </c>
      <c r="BN24" s="149">
        <v>10</v>
      </c>
      <c r="BO24" s="149">
        <v>8</v>
      </c>
      <c r="BP24" s="149">
        <v>6</v>
      </c>
      <c r="BQ24" s="149">
        <v>7</v>
      </c>
      <c r="BR24" s="167">
        <v>31</v>
      </c>
    </row>
    <row r="25" spans="2:70">
      <c r="B25" s="11">
        <v>23</v>
      </c>
      <c r="C25" s="11">
        <v>10</v>
      </c>
      <c r="D25" s="11">
        <v>9</v>
      </c>
      <c r="E25" s="11">
        <v>10</v>
      </c>
      <c r="F25" s="11">
        <v>10</v>
      </c>
      <c r="G25" s="24">
        <v>39</v>
      </c>
      <c r="H25" s="20"/>
      <c r="I25" s="169">
        <v>23</v>
      </c>
      <c r="J25" s="121">
        <v>10</v>
      </c>
      <c r="K25" s="121">
        <v>10</v>
      </c>
      <c r="L25" s="121">
        <v>10</v>
      </c>
      <c r="M25" s="121">
        <v>8</v>
      </c>
      <c r="N25" s="122">
        <v>38</v>
      </c>
      <c r="O25" s="26"/>
      <c r="P25" s="155">
        <v>23</v>
      </c>
      <c r="Q25" s="155">
        <v>10</v>
      </c>
      <c r="R25" s="155">
        <v>10</v>
      </c>
      <c r="S25" s="155">
        <v>10</v>
      </c>
      <c r="T25" s="155">
        <v>7</v>
      </c>
      <c r="U25" s="91">
        <f>SUM(Q25:T25)</f>
        <v>37</v>
      </c>
      <c r="W25" s="169">
        <v>23</v>
      </c>
      <c r="X25" s="32">
        <v>10</v>
      </c>
      <c r="Y25" s="32">
        <v>8</v>
      </c>
      <c r="Z25" s="32">
        <v>6</v>
      </c>
      <c r="AA25" s="32">
        <v>8</v>
      </c>
      <c r="AB25" s="91">
        <f>SUM(X25:AA25)</f>
        <v>32</v>
      </c>
      <c r="AD25" s="169">
        <v>23</v>
      </c>
      <c r="AE25" s="121">
        <v>9</v>
      </c>
      <c r="AF25" s="121">
        <v>4</v>
      </c>
      <c r="AG25" s="121">
        <v>9</v>
      </c>
      <c r="AH25" s="121">
        <v>10</v>
      </c>
      <c r="AI25" s="122">
        <v>32</v>
      </c>
      <c r="AK25" s="169">
        <v>23</v>
      </c>
      <c r="AL25" s="155">
        <v>10</v>
      </c>
      <c r="AM25" s="155">
        <v>5</v>
      </c>
      <c r="AN25" s="155">
        <v>8</v>
      </c>
      <c r="AO25" s="155">
        <v>8</v>
      </c>
      <c r="AP25" s="91">
        <v>31</v>
      </c>
      <c r="AR25" s="169">
        <v>23</v>
      </c>
      <c r="AS25" s="121">
        <v>8</v>
      </c>
      <c r="AT25" s="121">
        <v>10</v>
      </c>
      <c r="AU25" s="121">
        <v>6.5</v>
      </c>
      <c r="AV25" s="121">
        <v>9</v>
      </c>
      <c r="AW25" s="122">
        <v>33.5</v>
      </c>
      <c r="AY25" s="169">
        <v>23</v>
      </c>
      <c r="AZ25" s="155">
        <v>10</v>
      </c>
      <c r="BA25" s="155">
        <v>10</v>
      </c>
      <c r="BB25" s="155">
        <v>10</v>
      </c>
      <c r="BC25" s="155">
        <v>4</v>
      </c>
      <c r="BD25" s="91">
        <v>34</v>
      </c>
      <c r="BF25" s="169">
        <v>23</v>
      </c>
      <c r="BG25" s="149">
        <v>10</v>
      </c>
      <c r="BH25" s="149">
        <v>10</v>
      </c>
      <c r="BI25" s="149">
        <v>8</v>
      </c>
      <c r="BJ25" s="149">
        <v>10</v>
      </c>
      <c r="BK25" s="167">
        <v>38</v>
      </c>
      <c r="BM25" s="169">
        <v>23</v>
      </c>
      <c r="BN25" s="155">
        <v>9</v>
      </c>
      <c r="BO25" s="155">
        <v>7</v>
      </c>
      <c r="BP25" s="155">
        <v>7</v>
      </c>
      <c r="BQ25" s="155">
        <v>8</v>
      </c>
      <c r="BR25" s="91">
        <f>SUM(BN25:BQ25)</f>
        <v>31</v>
      </c>
    </row>
    <row r="26" spans="2:70">
      <c r="B26" s="11">
        <v>24</v>
      </c>
      <c r="C26" s="11">
        <v>10</v>
      </c>
      <c r="D26" s="11">
        <v>9</v>
      </c>
      <c r="E26" s="11">
        <v>10</v>
      </c>
      <c r="F26" s="11">
        <v>10</v>
      </c>
      <c r="G26" s="24">
        <v>39</v>
      </c>
      <c r="H26" s="20"/>
      <c r="I26" s="169">
        <v>24</v>
      </c>
      <c r="J26" s="121">
        <v>10</v>
      </c>
      <c r="K26" s="121">
        <v>8</v>
      </c>
      <c r="L26" s="121">
        <v>10</v>
      </c>
      <c r="M26" s="121">
        <v>10</v>
      </c>
      <c r="N26" s="122">
        <v>38</v>
      </c>
      <c r="O26" s="26"/>
      <c r="P26" s="155">
        <v>24</v>
      </c>
      <c r="Q26" s="171">
        <v>6</v>
      </c>
      <c r="R26" s="171">
        <v>10</v>
      </c>
      <c r="S26" s="171">
        <v>10</v>
      </c>
      <c r="T26" s="171">
        <v>10</v>
      </c>
      <c r="U26" s="91">
        <f>SUM(Q26:T26)</f>
        <v>36</v>
      </c>
      <c r="W26" s="169">
        <v>24</v>
      </c>
      <c r="X26" s="121">
        <v>10</v>
      </c>
      <c r="Y26" s="121">
        <v>7</v>
      </c>
      <c r="Z26" s="121">
        <v>9</v>
      </c>
      <c r="AA26" s="121">
        <v>6</v>
      </c>
      <c r="AB26" s="122">
        <v>32</v>
      </c>
      <c r="AD26" s="169">
        <v>24</v>
      </c>
      <c r="AE26" s="155">
        <v>9</v>
      </c>
      <c r="AF26" s="155">
        <v>10</v>
      </c>
      <c r="AG26" s="155">
        <v>6</v>
      </c>
      <c r="AH26" s="155">
        <v>7</v>
      </c>
      <c r="AI26" s="91">
        <v>32</v>
      </c>
      <c r="AK26" s="169">
        <v>24</v>
      </c>
      <c r="AL26" s="174">
        <v>10</v>
      </c>
      <c r="AM26" s="174">
        <v>0</v>
      </c>
      <c r="AN26" s="174">
        <v>10</v>
      </c>
      <c r="AO26" s="174">
        <v>10</v>
      </c>
      <c r="AP26" s="91">
        <f>SUM(AL26:AO26)</f>
        <v>30</v>
      </c>
      <c r="AR26" s="169">
        <v>24</v>
      </c>
      <c r="AS26" s="121">
        <v>8</v>
      </c>
      <c r="AT26" s="121">
        <v>8</v>
      </c>
      <c r="AU26" s="121">
        <v>7</v>
      </c>
      <c r="AV26" s="121">
        <v>10</v>
      </c>
      <c r="AW26" s="122">
        <v>33</v>
      </c>
      <c r="AY26" s="169">
        <v>24</v>
      </c>
      <c r="AZ26" s="155">
        <v>10</v>
      </c>
      <c r="BA26" s="156">
        <v>10</v>
      </c>
      <c r="BB26" s="156">
        <v>9</v>
      </c>
      <c r="BC26" s="156">
        <v>5</v>
      </c>
      <c r="BD26" s="157">
        <v>34</v>
      </c>
      <c r="BF26" s="169">
        <v>24</v>
      </c>
      <c r="BG26" s="155">
        <v>10</v>
      </c>
      <c r="BH26" s="155">
        <v>9</v>
      </c>
      <c r="BI26" s="155">
        <v>9</v>
      </c>
      <c r="BJ26" s="155">
        <v>10</v>
      </c>
      <c r="BK26" s="91">
        <v>38</v>
      </c>
      <c r="BM26" s="169">
        <v>24</v>
      </c>
      <c r="BN26" s="155">
        <v>8</v>
      </c>
      <c r="BO26" s="155">
        <v>7</v>
      </c>
      <c r="BP26" s="155">
        <v>8</v>
      </c>
      <c r="BQ26" s="155">
        <v>7.5</v>
      </c>
      <c r="BR26" s="91">
        <f>SUM(BN26:BQ26)</f>
        <v>30.5</v>
      </c>
    </row>
    <row r="27" spans="2:70">
      <c r="B27" s="11">
        <v>25</v>
      </c>
      <c r="C27" s="11">
        <v>10</v>
      </c>
      <c r="D27" s="11">
        <v>9</v>
      </c>
      <c r="E27" s="11">
        <v>10</v>
      </c>
      <c r="F27" s="11">
        <v>10</v>
      </c>
      <c r="G27" s="24">
        <v>39</v>
      </c>
      <c r="H27" s="20"/>
      <c r="I27" s="169">
        <v>25</v>
      </c>
      <c r="J27" s="155">
        <v>8</v>
      </c>
      <c r="K27" s="155">
        <v>10</v>
      </c>
      <c r="L27" s="155">
        <v>10</v>
      </c>
      <c r="M27" s="155">
        <v>10</v>
      </c>
      <c r="N27" s="91">
        <v>38</v>
      </c>
      <c r="O27" s="26"/>
      <c r="P27" s="155">
        <v>25</v>
      </c>
      <c r="Q27" s="32">
        <v>6</v>
      </c>
      <c r="R27" s="32">
        <v>10</v>
      </c>
      <c r="S27" s="32">
        <v>10</v>
      </c>
      <c r="T27" s="32">
        <v>10</v>
      </c>
      <c r="U27" s="91">
        <f>SUM(Q27:T27)</f>
        <v>36</v>
      </c>
      <c r="W27" s="169">
        <v>25</v>
      </c>
      <c r="X27" s="121">
        <v>10</v>
      </c>
      <c r="Y27" s="121">
        <v>8</v>
      </c>
      <c r="Z27" s="121">
        <v>4</v>
      </c>
      <c r="AA27" s="121">
        <v>10</v>
      </c>
      <c r="AB27" s="122">
        <v>32</v>
      </c>
      <c r="AD27" s="169">
        <v>25</v>
      </c>
      <c r="AE27" s="121">
        <v>7.5</v>
      </c>
      <c r="AF27" s="121">
        <v>8</v>
      </c>
      <c r="AG27" s="121">
        <v>8</v>
      </c>
      <c r="AH27" s="121">
        <v>8</v>
      </c>
      <c r="AI27" s="122">
        <v>31.5</v>
      </c>
      <c r="AK27" s="169">
        <v>25</v>
      </c>
      <c r="AL27" s="170">
        <v>6</v>
      </c>
      <c r="AM27" s="170">
        <v>5</v>
      </c>
      <c r="AN27" s="170">
        <v>10</v>
      </c>
      <c r="AO27" s="170">
        <v>9</v>
      </c>
      <c r="AP27" s="99">
        <v>30</v>
      </c>
      <c r="AR27" s="169">
        <v>25</v>
      </c>
      <c r="AS27" s="121">
        <v>8</v>
      </c>
      <c r="AT27" s="121">
        <v>7</v>
      </c>
      <c r="AU27" s="121">
        <v>10</v>
      </c>
      <c r="AV27" s="121">
        <v>8</v>
      </c>
      <c r="AW27" s="122">
        <v>33</v>
      </c>
      <c r="AY27" s="169">
        <v>25</v>
      </c>
      <c r="AZ27" s="121">
        <v>10</v>
      </c>
      <c r="BA27" s="121">
        <v>10</v>
      </c>
      <c r="BB27" s="121">
        <v>10</v>
      </c>
      <c r="BC27" s="121">
        <v>3.5</v>
      </c>
      <c r="BD27" s="122">
        <v>33.5</v>
      </c>
      <c r="BF27" s="169">
        <v>25</v>
      </c>
      <c r="BG27" s="4">
        <v>10</v>
      </c>
      <c r="BH27" s="4">
        <v>9</v>
      </c>
      <c r="BI27" s="4">
        <v>8</v>
      </c>
      <c r="BJ27" s="4">
        <v>10</v>
      </c>
      <c r="BK27" s="5">
        <v>37</v>
      </c>
      <c r="BM27" s="169">
        <v>25</v>
      </c>
      <c r="BN27" s="155">
        <v>10</v>
      </c>
      <c r="BO27" s="155">
        <v>8</v>
      </c>
      <c r="BP27" s="155">
        <v>6</v>
      </c>
      <c r="BQ27" s="155">
        <v>6.5</v>
      </c>
      <c r="BR27" s="91">
        <f>SUM(BN27:BQ27)</f>
        <v>30.5</v>
      </c>
    </row>
    <row r="28" spans="2:70">
      <c r="B28" s="11">
        <v>26</v>
      </c>
      <c r="C28" s="11">
        <v>10</v>
      </c>
      <c r="D28" s="11">
        <v>9</v>
      </c>
      <c r="E28" s="11">
        <v>10</v>
      </c>
      <c r="F28" s="11">
        <v>10</v>
      </c>
      <c r="G28" s="24">
        <v>39</v>
      </c>
      <c r="H28" s="20"/>
      <c r="I28" s="169">
        <v>26</v>
      </c>
      <c r="J28" s="155">
        <v>10</v>
      </c>
      <c r="K28" s="155">
        <v>10</v>
      </c>
      <c r="L28" s="155">
        <v>8</v>
      </c>
      <c r="M28" s="155">
        <v>10</v>
      </c>
      <c r="N28" s="91">
        <v>38</v>
      </c>
      <c r="O28" s="26"/>
      <c r="P28" s="155">
        <v>26</v>
      </c>
      <c r="Q28" s="32">
        <v>9</v>
      </c>
      <c r="R28" s="32">
        <v>10</v>
      </c>
      <c r="S28" s="32">
        <v>9</v>
      </c>
      <c r="T28" s="32">
        <v>8</v>
      </c>
      <c r="U28" s="91">
        <f>SUM(Q28:T28)</f>
        <v>36</v>
      </c>
      <c r="W28" s="169">
        <v>26</v>
      </c>
      <c r="X28" s="121">
        <v>10</v>
      </c>
      <c r="Y28" s="121">
        <v>10</v>
      </c>
      <c r="Z28" s="121">
        <v>6</v>
      </c>
      <c r="AA28" s="121">
        <v>6</v>
      </c>
      <c r="AB28" s="122">
        <v>32</v>
      </c>
      <c r="AD28" s="169">
        <v>26</v>
      </c>
      <c r="AE28" s="121">
        <v>3</v>
      </c>
      <c r="AF28" s="121">
        <v>10</v>
      </c>
      <c r="AG28" s="121">
        <v>9</v>
      </c>
      <c r="AH28" s="121">
        <v>9.5</v>
      </c>
      <c r="AI28" s="122">
        <v>31.5</v>
      </c>
      <c r="AK28" s="169">
        <v>26</v>
      </c>
      <c r="AL28" s="121">
        <v>7</v>
      </c>
      <c r="AM28" s="121">
        <v>4</v>
      </c>
      <c r="AN28" s="121">
        <v>10</v>
      </c>
      <c r="AO28" s="121">
        <v>9</v>
      </c>
      <c r="AP28" s="122">
        <v>30</v>
      </c>
      <c r="AR28" s="169">
        <v>26</v>
      </c>
      <c r="AS28" s="155">
        <v>10</v>
      </c>
      <c r="AT28" s="155">
        <v>3.5</v>
      </c>
      <c r="AU28" s="155">
        <v>10</v>
      </c>
      <c r="AV28" s="155">
        <v>9</v>
      </c>
      <c r="AW28" s="91">
        <f>SUM(AS28:AV28)</f>
        <v>32.5</v>
      </c>
      <c r="AY28" s="169">
        <v>26</v>
      </c>
      <c r="AZ28" s="4">
        <v>10</v>
      </c>
      <c r="BA28" s="4">
        <v>6</v>
      </c>
      <c r="BB28" s="4">
        <v>10</v>
      </c>
      <c r="BC28" s="4">
        <v>7</v>
      </c>
      <c r="BD28" s="5">
        <v>33</v>
      </c>
      <c r="BF28" s="169">
        <v>26</v>
      </c>
      <c r="BG28" s="155">
        <v>9</v>
      </c>
      <c r="BH28" s="155">
        <v>8</v>
      </c>
      <c r="BI28" s="155">
        <v>10</v>
      </c>
      <c r="BJ28" s="155">
        <v>10</v>
      </c>
      <c r="BK28" s="91">
        <f>SUM(BG28:BJ28)</f>
        <v>37</v>
      </c>
      <c r="BM28" s="169">
        <v>26</v>
      </c>
      <c r="BN28" s="155">
        <v>7.5</v>
      </c>
      <c r="BO28" s="155">
        <v>9</v>
      </c>
      <c r="BP28" s="155">
        <v>6</v>
      </c>
      <c r="BQ28" s="155">
        <v>8</v>
      </c>
      <c r="BR28" s="91">
        <f>SUM(BN28:BQ28)</f>
        <v>30.5</v>
      </c>
    </row>
    <row r="29" spans="2:70">
      <c r="B29" s="11">
        <v>27</v>
      </c>
      <c r="C29" s="11">
        <v>10</v>
      </c>
      <c r="D29" s="11">
        <v>10</v>
      </c>
      <c r="E29" s="11">
        <v>10</v>
      </c>
      <c r="F29" s="11">
        <v>9</v>
      </c>
      <c r="G29" s="24">
        <v>39</v>
      </c>
      <c r="H29" s="20"/>
      <c r="I29" s="169">
        <v>27</v>
      </c>
      <c r="J29" s="159">
        <v>10</v>
      </c>
      <c r="K29" s="159">
        <v>9.5</v>
      </c>
      <c r="L29" s="159">
        <v>9</v>
      </c>
      <c r="M29" s="159">
        <v>9.5</v>
      </c>
      <c r="N29" s="160">
        <f>SUM(J29:M29)</f>
        <v>38</v>
      </c>
      <c r="O29" s="26"/>
      <c r="P29" s="155">
        <v>27</v>
      </c>
      <c r="Q29" s="121">
        <v>8</v>
      </c>
      <c r="R29" s="121">
        <v>10</v>
      </c>
      <c r="S29" s="121">
        <v>10</v>
      </c>
      <c r="T29" s="121">
        <v>8</v>
      </c>
      <c r="U29" s="122">
        <v>36</v>
      </c>
      <c r="W29" s="169">
        <v>27</v>
      </c>
      <c r="X29" s="121">
        <v>10</v>
      </c>
      <c r="Y29" s="121">
        <v>10</v>
      </c>
      <c r="Z29" s="121">
        <v>4</v>
      </c>
      <c r="AA29" s="121">
        <v>8</v>
      </c>
      <c r="AB29" s="122">
        <v>32</v>
      </c>
      <c r="AD29" s="169">
        <v>27</v>
      </c>
      <c r="AE29" s="155">
        <v>3.5</v>
      </c>
      <c r="AF29" s="155">
        <v>9</v>
      </c>
      <c r="AG29" s="155">
        <v>9</v>
      </c>
      <c r="AH29" s="155">
        <v>10</v>
      </c>
      <c r="AI29" s="91">
        <v>31.5</v>
      </c>
      <c r="AK29" s="169">
        <v>27</v>
      </c>
      <c r="AL29" s="121">
        <v>10</v>
      </c>
      <c r="AM29" s="121">
        <v>3</v>
      </c>
      <c r="AN29" s="121">
        <v>8</v>
      </c>
      <c r="AO29" s="121">
        <v>9</v>
      </c>
      <c r="AP29" s="122">
        <v>30</v>
      </c>
      <c r="AR29" s="169">
        <v>27</v>
      </c>
      <c r="AS29" s="4">
        <v>10</v>
      </c>
      <c r="AT29" s="4">
        <v>5</v>
      </c>
      <c r="AU29" s="4">
        <v>7</v>
      </c>
      <c r="AV29" s="4">
        <v>10</v>
      </c>
      <c r="AW29" s="5">
        <v>32</v>
      </c>
      <c r="AY29" s="169">
        <v>27</v>
      </c>
      <c r="AZ29" s="4">
        <v>9</v>
      </c>
      <c r="BA29" s="4">
        <v>8</v>
      </c>
      <c r="BB29" s="4">
        <v>10</v>
      </c>
      <c r="BC29" s="4">
        <v>6</v>
      </c>
      <c r="BD29" s="5">
        <v>33</v>
      </c>
      <c r="BF29" s="169">
        <v>27</v>
      </c>
      <c r="BG29" s="121">
        <v>10</v>
      </c>
      <c r="BH29" s="121">
        <v>9</v>
      </c>
      <c r="BI29" s="121">
        <v>8</v>
      </c>
      <c r="BJ29" s="121">
        <v>10</v>
      </c>
      <c r="BK29" s="122">
        <v>37</v>
      </c>
      <c r="BM29" s="169">
        <v>27</v>
      </c>
      <c r="BN29" s="4">
        <v>9</v>
      </c>
      <c r="BO29" s="4">
        <v>9</v>
      </c>
      <c r="BP29" s="4">
        <v>5</v>
      </c>
      <c r="BQ29" s="4">
        <v>7</v>
      </c>
      <c r="BR29" s="5">
        <v>30</v>
      </c>
    </row>
    <row r="30" spans="2:70">
      <c r="B30" s="11">
        <v>28</v>
      </c>
      <c r="C30" s="11">
        <v>10</v>
      </c>
      <c r="D30" s="11">
        <v>10</v>
      </c>
      <c r="E30" s="11">
        <v>8.5</v>
      </c>
      <c r="F30" s="11">
        <v>10</v>
      </c>
      <c r="G30" s="24">
        <v>38.5</v>
      </c>
      <c r="H30" s="20"/>
      <c r="I30" s="169">
        <v>28</v>
      </c>
      <c r="J30" s="121">
        <v>10</v>
      </c>
      <c r="K30" s="121">
        <v>10</v>
      </c>
      <c r="L30" s="121">
        <v>8.5</v>
      </c>
      <c r="M30" s="121">
        <v>9</v>
      </c>
      <c r="N30" s="122">
        <v>37.5</v>
      </c>
      <c r="O30" s="26"/>
      <c r="P30" s="155">
        <v>28</v>
      </c>
      <c r="Q30" s="156">
        <v>9</v>
      </c>
      <c r="R30" s="156">
        <v>10</v>
      </c>
      <c r="S30" s="156">
        <v>9</v>
      </c>
      <c r="T30" s="156">
        <v>8</v>
      </c>
      <c r="U30" s="91">
        <f>SUM(Q30:T30)</f>
        <v>36</v>
      </c>
      <c r="W30" s="169">
        <v>28</v>
      </c>
      <c r="X30" s="4">
        <v>10</v>
      </c>
      <c r="Y30" s="4">
        <v>5</v>
      </c>
      <c r="Z30" s="4">
        <v>9</v>
      </c>
      <c r="AA30" s="4">
        <v>7</v>
      </c>
      <c r="AB30" s="5">
        <v>31</v>
      </c>
      <c r="AD30" s="169">
        <v>28</v>
      </c>
      <c r="AE30" s="170">
        <v>9</v>
      </c>
      <c r="AF30" s="170">
        <v>6</v>
      </c>
      <c r="AG30" s="170">
        <v>6</v>
      </c>
      <c r="AH30" s="170">
        <v>10</v>
      </c>
      <c r="AI30" s="99">
        <v>31</v>
      </c>
      <c r="AK30" s="169">
        <v>28</v>
      </c>
      <c r="AL30" s="121">
        <v>10</v>
      </c>
      <c r="AM30" s="121">
        <v>4.5</v>
      </c>
      <c r="AN30" s="121">
        <v>9</v>
      </c>
      <c r="AO30" s="121">
        <v>6</v>
      </c>
      <c r="AP30" s="122">
        <v>29.5</v>
      </c>
      <c r="AR30" s="169">
        <v>28</v>
      </c>
      <c r="AS30" s="4">
        <v>10</v>
      </c>
      <c r="AT30" s="4">
        <v>2</v>
      </c>
      <c r="AU30" s="4">
        <v>10</v>
      </c>
      <c r="AV30" s="4">
        <v>10</v>
      </c>
      <c r="AW30" s="5">
        <v>32</v>
      </c>
      <c r="AY30" s="169">
        <v>28</v>
      </c>
      <c r="AZ30" s="121">
        <v>9</v>
      </c>
      <c r="BA30" s="121">
        <v>10</v>
      </c>
      <c r="BB30" s="121">
        <v>6</v>
      </c>
      <c r="BC30" s="121">
        <v>8</v>
      </c>
      <c r="BD30" s="122">
        <v>33</v>
      </c>
      <c r="BF30" s="169">
        <v>28</v>
      </c>
      <c r="BG30" s="121">
        <v>10</v>
      </c>
      <c r="BH30" s="121">
        <v>9</v>
      </c>
      <c r="BI30" s="121">
        <v>8</v>
      </c>
      <c r="BJ30" s="121">
        <v>10</v>
      </c>
      <c r="BK30" s="122">
        <v>37</v>
      </c>
      <c r="BM30" s="169">
        <v>28</v>
      </c>
      <c r="BN30" s="4">
        <v>10</v>
      </c>
      <c r="BO30" s="4">
        <v>10</v>
      </c>
      <c r="BP30" s="4">
        <v>2</v>
      </c>
      <c r="BQ30" s="4">
        <v>8</v>
      </c>
      <c r="BR30" s="5">
        <v>30</v>
      </c>
    </row>
    <row r="31" spans="2:70">
      <c r="B31" s="11">
        <v>29</v>
      </c>
      <c r="C31" s="11">
        <v>10</v>
      </c>
      <c r="D31" s="11">
        <v>10</v>
      </c>
      <c r="E31" s="11">
        <v>8.5</v>
      </c>
      <c r="F31" s="11">
        <v>10</v>
      </c>
      <c r="G31" s="24">
        <v>38.5</v>
      </c>
      <c r="H31" s="20"/>
      <c r="I31" s="169">
        <v>29</v>
      </c>
      <c r="J31" s="4">
        <v>10</v>
      </c>
      <c r="K31" s="4">
        <v>8</v>
      </c>
      <c r="L31" s="4">
        <v>10</v>
      </c>
      <c r="M31" s="4">
        <v>9</v>
      </c>
      <c r="N31" s="5">
        <v>37</v>
      </c>
      <c r="O31" s="26"/>
      <c r="P31" s="155">
        <v>29</v>
      </c>
      <c r="Q31" s="121">
        <v>9.5</v>
      </c>
      <c r="R31" s="121">
        <v>10</v>
      </c>
      <c r="S31" s="121">
        <v>7</v>
      </c>
      <c r="T31" s="121">
        <v>9</v>
      </c>
      <c r="U31" s="122">
        <v>35.5</v>
      </c>
      <c r="W31" s="169">
        <v>29</v>
      </c>
      <c r="X31" s="170">
        <v>10</v>
      </c>
      <c r="Y31" s="170">
        <v>9</v>
      </c>
      <c r="Z31" s="170">
        <v>4</v>
      </c>
      <c r="AA31" s="170">
        <v>8</v>
      </c>
      <c r="AB31" s="99">
        <v>31</v>
      </c>
      <c r="AD31" s="169">
        <v>29</v>
      </c>
      <c r="AE31" s="121">
        <v>10</v>
      </c>
      <c r="AF31" s="121">
        <v>2</v>
      </c>
      <c r="AG31" s="121">
        <v>9</v>
      </c>
      <c r="AH31" s="121">
        <v>10</v>
      </c>
      <c r="AI31" s="122">
        <v>31</v>
      </c>
      <c r="AK31" s="169">
        <v>29</v>
      </c>
      <c r="AL31" s="155">
        <v>9</v>
      </c>
      <c r="AM31" s="155">
        <v>3</v>
      </c>
      <c r="AN31" s="155">
        <v>10</v>
      </c>
      <c r="AO31" s="155">
        <v>7.5</v>
      </c>
      <c r="AP31" s="91">
        <f>SUM(AL31:AO31)</f>
        <v>29.5</v>
      </c>
      <c r="AR31" s="169">
        <v>29</v>
      </c>
      <c r="AS31" s="121">
        <v>10</v>
      </c>
      <c r="AT31" s="121">
        <v>3</v>
      </c>
      <c r="AU31" s="121">
        <v>10</v>
      </c>
      <c r="AV31" s="121">
        <v>9</v>
      </c>
      <c r="AW31" s="122">
        <v>32</v>
      </c>
      <c r="AY31" s="169">
        <v>29</v>
      </c>
      <c r="AZ31" s="155">
        <v>9</v>
      </c>
      <c r="BA31" s="155">
        <v>9</v>
      </c>
      <c r="BB31" s="155">
        <v>10</v>
      </c>
      <c r="BC31" s="155">
        <v>5</v>
      </c>
      <c r="BD31" s="91">
        <v>33</v>
      </c>
      <c r="BF31" s="169">
        <v>29</v>
      </c>
      <c r="BG31" s="121">
        <v>9</v>
      </c>
      <c r="BH31" s="121">
        <v>8</v>
      </c>
      <c r="BI31" s="121">
        <v>10</v>
      </c>
      <c r="BJ31" s="121">
        <v>10</v>
      </c>
      <c r="BK31" s="122">
        <v>37</v>
      </c>
      <c r="BM31" s="169">
        <v>29</v>
      </c>
      <c r="BN31" s="4">
        <v>9</v>
      </c>
      <c r="BO31" s="4">
        <v>9</v>
      </c>
      <c r="BP31" s="4">
        <v>7</v>
      </c>
      <c r="BQ31" s="4">
        <v>5</v>
      </c>
      <c r="BR31" s="5">
        <v>30</v>
      </c>
    </row>
    <row r="32" spans="2:70">
      <c r="B32" s="11">
        <v>30</v>
      </c>
      <c r="C32" s="11">
        <v>9.5</v>
      </c>
      <c r="D32" s="11">
        <v>9</v>
      </c>
      <c r="E32" s="11">
        <v>10</v>
      </c>
      <c r="F32" s="11">
        <v>10</v>
      </c>
      <c r="G32" s="24">
        <v>38.5</v>
      </c>
      <c r="H32" s="20"/>
      <c r="I32" s="169">
        <v>30</v>
      </c>
      <c r="J32" s="4">
        <v>10</v>
      </c>
      <c r="K32" s="4">
        <v>10</v>
      </c>
      <c r="L32" s="4">
        <v>7</v>
      </c>
      <c r="M32" s="4">
        <v>10</v>
      </c>
      <c r="N32" s="5">
        <v>37</v>
      </c>
      <c r="O32" s="26"/>
      <c r="P32" s="155">
        <v>30</v>
      </c>
      <c r="Q32" s="171">
        <v>5</v>
      </c>
      <c r="R32" s="171">
        <v>10</v>
      </c>
      <c r="S32" s="171">
        <v>10</v>
      </c>
      <c r="T32" s="171">
        <v>10</v>
      </c>
      <c r="U32" s="91">
        <f>SUM(Q32:T32)</f>
        <v>35</v>
      </c>
      <c r="W32" s="169">
        <v>30</v>
      </c>
      <c r="X32" s="121">
        <v>10</v>
      </c>
      <c r="Y32" s="121">
        <v>9</v>
      </c>
      <c r="Z32" s="121">
        <v>4</v>
      </c>
      <c r="AA32" s="121">
        <v>8</v>
      </c>
      <c r="AB32" s="122">
        <v>31</v>
      </c>
      <c r="AD32" s="169">
        <v>30</v>
      </c>
      <c r="AE32" s="155">
        <v>8</v>
      </c>
      <c r="AF32" s="155">
        <v>7</v>
      </c>
      <c r="AG32" s="155">
        <v>7</v>
      </c>
      <c r="AH32" s="155">
        <v>9</v>
      </c>
      <c r="AI32" s="91">
        <v>31</v>
      </c>
      <c r="AK32" s="169">
        <v>30</v>
      </c>
      <c r="AL32" s="121">
        <v>10</v>
      </c>
      <c r="AM32" s="121">
        <v>3</v>
      </c>
      <c r="AN32" s="121">
        <v>10</v>
      </c>
      <c r="AO32" s="121">
        <v>6</v>
      </c>
      <c r="AP32" s="122">
        <v>29</v>
      </c>
      <c r="AR32" s="169">
        <v>30</v>
      </c>
      <c r="AS32" s="121">
        <v>10</v>
      </c>
      <c r="AT32" s="121">
        <v>5</v>
      </c>
      <c r="AU32" s="121">
        <v>7</v>
      </c>
      <c r="AV32" s="121">
        <v>10</v>
      </c>
      <c r="AW32" s="122">
        <v>32</v>
      </c>
      <c r="AY32" s="169">
        <v>30</v>
      </c>
      <c r="AZ32" s="177">
        <v>10</v>
      </c>
      <c r="BA32" s="177">
        <v>5</v>
      </c>
      <c r="BB32" s="177">
        <v>10</v>
      </c>
      <c r="BC32" s="177">
        <v>8</v>
      </c>
      <c r="BD32" s="162">
        <v>33</v>
      </c>
      <c r="BF32" s="169">
        <v>30</v>
      </c>
      <c r="BG32" s="121">
        <v>10</v>
      </c>
      <c r="BH32" s="121">
        <v>10</v>
      </c>
      <c r="BI32" s="121">
        <v>8</v>
      </c>
      <c r="BJ32" s="121">
        <v>9</v>
      </c>
      <c r="BK32" s="122">
        <v>37</v>
      </c>
      <c r="BM32" s="169">
        <v>30</v>
      </c>
      <c r="BN32" s="4">
        <v>10</v>
      </c>
      <c r="BO32" s="4">
        <v>9</v>
      </c>
      <c r="BP32" s="4">
        <v>6</v>
      </c>
      <c r="BQ32" s="4">
        <v>5</v>
      </c>
      <c r="BR32" s="5">
        <v>30</v>
      </c>
    </row>
    <row r="33" spans="2:70">
      <c r="B33" s="11">
        <v>31</v>
      </c>
      <c r="C33" s="11">
        <v>10</v>
      </c>
      <c r="D33" s="11">
        <v>9</v>
      </c>
      <c r="E33" s="11">
        <v>10</v>
      </c>
      <c r="F33" s="11">
        <v>9.5</v>
      </c>
      <c r="G33" s="24">
        <v>38.5</v>
      </c>
      <c r="H33" s="20"/>
      <c r="I33" s="169">
        <v>31</v>
      </c>
      <c r="J33" s="32">
        <v>9</v>
      </c>
      <c r="K33" s="32">
        <v>10</v>
      </c>
      <c r="L33" s="32">
        <v>10</v>
      </c>
      <c r="M33" s="32">
        <v>8</v>
      </c>
      <c r="N33" s="91">
        <f>SUM(J33:M33)</f>
        <v>37</v>
      </c>
      <c r="O33" s="26"/>
      <c r="P33" s="155">
        <v>31</v>
      </c>
      <c r="Q33" s="121">
        <v>8</v>
      </c>
      <c r="R33" s="121">
        <v>10</v>
      </c>
      <c r="S33" s="121">
        <v>7</v>
      </c>
      <c r="T33" s="121">
        <v>10</v>
      </c>
      <c r="U33" s="122">
        <v>35</v>
      </c>
      <c r="W33" s="169">
        <v>31</v>
      </c>
      <c r="X33" s="121">
        <v>10</v>
      </c>
      <c r="Y33" s="121">
        <v>10</v>
      </c>
      <c r="Z33" s="121">
        <v>2</v>
      </c>
      <c r="AA33" s="121">
        <v>9</v>
      </c>
      <c r="AB33" s="122">
        <v>31</v>
      </c>
      <c r="AD33" s="169">
        <v>31</v>
      </c>
      <c r="AE33" s="174">
        <v>6</v>
      </c>
      <c r="AF33" s="174">
        <v>10</v>
      </c>
      <c r="AG33" s="174">
        <v>4</v>
      </c>
      <c r="AH33" s="174">
        <v>10</v>
      </c>
      <c r="AI33" s="91">
        <f>SUM(AE33:AH33)</f>
        <v>30</v>
      </c>
      <c r="AK33" s="169">
        <v>31</v>
      </c>
      <c r="AL33" s="121">
        <v>10</v>
      </c>
      <c r="AM33" s="121">
        <v>9</v>
      </c>
      <c r="AN33" s="121">
        <v>10</v>
      </c>
      <c r="AO33" s="121">
        <v>0</v>
      </c>
      <c r="AP33" s="122">
        <v>29</v>
      </c>
      <c r="AR33" s="169">
        <v>31</v>
      </c>
      <c r="AS33" s="181">
        <v>10</v>
      </c>
      <c r="AT33" s="181">
        <v>5</v>
      </c>
      <c r="AU33" s="181">
        <v>7</v>
      </c>
      <c r="AV33" s="181">
        <v>10</v>
      </c>
      <c r="AW33" s="164">
        <v>32</v>
      </c>
      <c r="AY33" s="169">
        <v>31</v>
      </c>
      <c r="AZ33" s="155">
        <v>10</v>
      </c>
      <c r="BA33" s="155">
        <v>8</v>
      </c>
      <c r="BB33" s="155">
        <v>9</v>
      </c>
      <c r="BC33" s="155">
        <v>6</v>
      </c>
      <c r="BD33" s="91">
        <f>SUM(AZ33:BC33)</f>
        <v>33</v>
      </c>
      <c r="BF33" s="169">
        <v>31</v>
      </c>
      <c r="BG33" s="121">
        <v>10</v>
      </c>
      <c r="BH33" s="121">
        <v>7</v>
      </c>
      <c r="BI33" s="121">
        <v>10</v>
      </c>
      <c r="BJ33" s="121">
        <v>10</v>
      </c>
      <c r="BK33" s="122">
        <v>37</v>
      </c>
      <c r="BM33" s="169">
        <v>31</v>
      </c>
      <c r="BN33" s="155">
        <v>5</v>
      </c>
      <c r="BO33" s="155">
        <v>9</v>
      </c>
      <c r="BP33" s="155">
        <v>7</v>
      </c>
      <c r="BQ33" s="155">
        <v>9</v>
      </c>
      <c r="BR33" s="91">
        <f>SUM(BN33:BQ33)</f>
        <v>30</v>
      </c>
    </row>
    <row r="34" spans="2:70">
      <c r="B34" s="11">
        <v>32</v>
      </c>
      <c r="C34" s="11">
        <v>10</v>
      </c>
      <c r="D34" s="11">
        <v>10</v>
      </c>
      <c r="E34" s="11">
        <v>10</v>
      </c>
      <c r="F34" s="11">
        <v>8.5</v>
      </c>
      <c r="G34" s="24">
        <v>38.5</v>
      </c>
      <c r="H34" s="20"/>
      <c r="I34" s="169">
        <v>32</v>
      </c>
      <c r="J34" s="121">
        <v>10</v>
      </c>
      <c r="K34" s="121">
        <v>10</v>
      </c>
      <c r="L34" s="121">
        <v>7</v>
      </c>
      <c r="M34" s="121">
        <v>10</v>
      </c>
      <c r="N34" s="122">
        <v>37</v>
      </c>
      <c r="O34" s="26"/>
      <c r="P34" s="155">
        <v>32</v>
      </c>
      <c r="Q34" s="121">
        <v>10</v>
      </c>
      <c r="R34" s="121">
        <v>10</v>
      </c>
      <c r="S34" s="121">
        <v>9</v>
      </c>
      <c r="T34" s="121">
        <v>6</v>
      </c>
      <c r="U34" s="122">
        <v>35</v>
      </c>
      <c r="W34" s="169">
        <v>32</v>
      </c>
      <c r="X34" s="155">
        <v>10</v>
      </c>
      <c r="Y34" s="155">
        <v>9</v>
      </c>
      <c r="Z34" s="155">
        <v>4</v>
      </c>
      <c r="AA34" s="155">
        <v>8</v>
      </c>
      <c r="AB34" s="157">
        <f>SUM(X34:AA34)</f>
        <v>31</v>
      </c>
      <c r="AD34" s="169">
        <v>32</v>
      </c>
      <c r="AE34" s="121">
        <v>9</v>
      </c>
      <c r="AF34" s="121">
        <v>10</v>
      </c>
      <c r="AG34" s="121">
        <v>1</v>
      </c>
      <c r="AH34" s="121">
        <v>10</v>
      </c>
      <c r="AI34" s="122">
        <v>30</v>
      </c>
      <c r="AK34" s="169">
        <v>32</v>
      </c>
      <c r="AL34" s="121">
        <v>9</v>
      </c>
      <c r="AM34" s="121">
        <v>3.5</v>
      </c>
      <c r="AN34" s="121">
        <v>10</v>
      </c>
      <c r="AO34" s="121">
        <v>6.5</v>
      </c>
      <c r="AP34" s="122">
        <v>29</v>
      </c>
      <c r="AR34" s="169">
        <v>32</v>
      </c>
      <c r="AS34" s="4">
        <v>10</v>
      </c>
      <c r="AT34" s="4">
        <v>8</v>
      </c>
      <c r="AU34" s="4">
        <v>3</v>
      </c>
      <c r="AV34" s="4">
        <v>10</v>
      </c>
      <c r="AW34" s="5">
        <v>31</v>
      </c>
      <c r="AY34" s="169">
        <v>32</v>
      </c>
      <c r="AZ34" s="155">
        <v>10</v>
      </c>
      <c r="BA34" s="155">
        <v>8</v>
      </c>
      <c r="BB34" s="155">
        <v>6</v>
      </c>
      <c r="BC34" s="155">
        <v>9</v>
      </c>
      <c r="BD34" s="91">
        <f>SUM(AZ34:BC34)</f>
        <v>33</v>
      </c>
      <c r="BF34" s="169">
        <v>32</v>
      </c>
      <c r="BG34" s="121">
        <v>10</v>
      </c>
      <c r="BH34" s="121">
        <v>9</v>
      </c>
      <c r="BI34" s="121">
        <v>9</v>
      </c>
      <c r="BJ34" s="121">
        <v>9</v>
      </c>
      <c r="BK34" s="122">
        <v>37</v>
      </c>
      <c r="BM34" s="169">
        <v>32</v>
      </c>
      <c r="BN34" s="155">
        <v>8</v>
      </c>
      <c r="BO34" s="155">
        <v>10</v>
      </c>
      <c r="BP34" s="155">
        <v>7</v>
      </c>
      <c r="BQ34" s="155">
        <v>5</v>
      </c>
      <c r="BR34" s="91">
        <f>SUM(BN34:BQ34)</f>
        <v>30</v>
      </c>
    </row>
    <row r="35" spans="2:70">
      <c r="B35" s="11">
        <v>33</v>
      </c>
      <c r="C35" s="11">
        <v>8</v>
      </c>
      <c r="D35" s="11">
        <v>10</v>
      </c>
      <c r="E35" s="11">
        <v>10</v>
      </c>
      <c r="F35" s="11">
        <v>10</v>
      </c>
      <c r="G35" s="24">
        <v>38</v>
      </c>
      <c r="H35" s="20"/>
      <c r="I35" s="169">
        <v>33</v>
      </c>
      <c r="J35" s="121">
        <v>10</v>
      </c>
      <c r="K35" s="121">
        <v>9</v>
      </c>
      <c r="L35" s="121">
        <v>10</v>
      </c>
      <c r="M35" s="121">
        <v>8</v>
      </c>
      <c r="N35" s="122">
        <v>37</v>
      </c>
      <c r="O35" s="26"/>
      <c r="P35" s="155">
        <v>33</v>
      </c>
      <c r="Q35" s="126">
        <v>5</v>
      </c>
      <c r="R35" s="126">
        <v>10</v>
      </c>
      <c r="S35" s="126">
        <v>10</v>
      </c>
      <c r="T35" s="126">
        <v>10</v>
      </c>
      <c r="U35" s="124">
        <v>35</v>
      </c>
      <c r="W35" s="169">
        <v>33</v>
      </c>
      <c r="X35" s="121">
        <v>10</v>
      </c>
      <c r="Y35" s="121">
        <v>10</v>
      </c>
      <c r="Z35" s="121">
        <v>0.5</v>
      </c>
      <c r="AA35" s="121">
        <v>10</v>
      </c>
      <c r="AB35" s="122">
        <v>30.5</v>
      </c>
      <c r="AD35" s="169">
        <v>33</v>
      </c>
      <c r="AE35" s="177">
        <v>9</v>
      </c>
      <c r="AF35" s="177">
        <v>1</v>
      </c>
      <c r="AG35" s="177">
        <v>10</v>
      </c>
      <c r="AH35" s="177">
        <v>10</v>
      </c>
      <c r="AI35" s="162">
        <v>30</v>
      </c>
      <c r="AK35" s="169">
        <v>33</v>
      </c>
      <c r="AL35" s="155">
        <v>4</v>
      </c>
      <c r="AM35" s="155">
        <v>7</v>
      </c>
      <c r="AN35" s="155">
        <v>10</v>
      </c>
      <c r="AO35" s="155">
        <v>8</v>
      </c>
      <c r="AP35" s="91">
        <f>SUM(AL35:AO35)</f>
        <v>29</v>
      </c>
      <c r="AR35" s="169">
        <v>33</v>
      </c>
      <c r="AS35" s="121">
        <v>10</v>
      </c>
      <c r="AT35" s="121">
        <v>3</v>
      </c>
      <c r="AU35" s="121">
        <v>10</v>
      </c>
      <c r="AV35" s="121">
        <v>8</v>
      </c>
      <c r="AW35" s="122">
        <v>31</v>
      </c>
      <c r="AY35" s="169">
        <v>33</v>
      </c>
      <c r="AZ35" s="169">
        <v>10</v>
      </c>
      <c r="BA35" s="169">
        <v>10</v>
      </c>
      <c r="BB35" s="169">
        <v>10</v>
      </c>
      <c r="BC35" s="169">
        <v>3</v>
      </c>
      <c r="BD35" s="24">
        <v>33</v>
      </c>
      <c r="BF35" s="169">
        <v>33</v>
      </c>
      <c r="BG35" s="121">
        <v>10</v>
      </c>
      <c r="BH35" s="121">
        <v>9</v>
      </c>
      <c r="BI35" s="121">
        <v>8</v>
      </c>
      <c r="BJ35" s="121">
        <v>10</v>
      </c>
      <c r="BK35" s="122">
        <v>37</v>
      </c>
      <c r="BM35" s="169">
        <v>33</v>
      </c>
      <c r="BN35" s="178">
        <v>9</v>
      </c>
      <c r="BO35" s="178">
        <v>9</v>
      </c>
      <c r="BP35" s="178">
        <v>5.5</v>
      </c>
      <c r="BQ35" s="178">
        <v>6.5</v>
      </c>
      <c r="BR35" s="163">
        <v>30</v>
      </c>
    </row>
    <row r="36" spans="2:70">
      <c r="B36" s="11">
        <v>34</v>
      </c>
      <c r="C36" s="11">
        <v>9</v>
      </c>
      <c r="D36" s="11">
        <v>9</v>
      </c>
      <c r="E36" s="11">
        <v>10</v>
      </c>
      <c r="F36" s="11">
        <v>10</v>
      </c>
      <c r="G36" s="24">
        <v>38</v>
      </c>
      <c r="H36" s="20"/>
      <c r="I36" s="169">
        <v>34</v>
      </c>
      <c r="J36" s="159">
        <v>10</v>
      </c>
      <c r="K36" s="159">
        <v>9</v>
      </c>
      <c r="L36" s="159">
        <v>8.5</v>
      </c>
      <c r="M36" s="159">
        <v>9.5</v>
      </c>
      <c r="N36" s="160">
        <f>SUM(J36:M36)</f>
        <v>37</v>
      </c>
      <c r="O36" s="26"/>
      <c r="P36" s="155">
        <v>34</v>
      </c>
      <c r="Q36" s="121">
        <v>10</v>
      </c>
      <c r="R36" s="121">
        <v>10</v>
      </c>
      <c r="S36" s="121">
        <v>10</v>
      </c>
      <c r="T36" s="121">
        <v>4.5</v>
      </c>
      <c r="U36" s="122">
        <v>34.5</v>
      </c>
      <c r="W36" s="169">
        <v>34</v>
      </c>
      <c r="X36" s="32">
        <v>10</v>
      </c>
      <c r="Y36" s="32">
        <v>10</v>
      </c>
      <c r="Z36" s="32">
        <v>3</v>
      </c>
      <c r="AA36" s="32">
        <v>7</v>
      </c>
      <c r="AB36" s="91">
        <f>SUM(X36:AA36)</f>
        <v>30</v>
      </c>
      <c r="AD36" s="169">
        <v>34</v>
      </c>
      <c r="AE36" s="32">
        <v>6</v>
      </c>
      <c r="AF36" s="32">
        <v>7</v>
      </c>
      <c r="AG36" s="32">
        <v>8</v>
      </c>
      <c r="AH36" s="32">
        <v>8</v>
      </c>
      <c r="AI36" s="91">
        <f>SUM(AE36:AH36)</f>
        <v>29</v>
      </c>
      <c r="AK36" s="169">
        <v>34</v>
      </c>
      <c r="AL36" s="121">
        <v>7</v>
      </c>
      <c r="AM36" s="121">
        <v>6.5</v>
      </c>
      <c r="AN36" s="121">
        <v>10</v>
      </c>
      <c r="AO36" s="121">
        <v>5</v>
      </c>
      <c r="AP36" s="122">
        <v>28.5</v>
      </c>
      <c r="AR36" s="169">
        <v>34</v>
      </c>
      <c r="AS36" s="155">
        <v>10</v>
      </c>
      <c r="AT36" s="155">
        <v>4</v>
      </c>
      <c r="AU36" s="155">
        <v>9</v>
      </c>
      <c r="AV36" s="155">
        <v>8</v>
      </c>
      <c r="AW36" s="91">
        <v>31</v>
      </c>
      <c r="AY36" s="169">
        <v>34</v>
      </c>
      <c r="AZ36" s="121">
        <v>10</v>
      </c>
      <c r="BA36" s="121">
        <v>7.5</v>
      </c>
      <c r="BB36" s="121">
        <v>10</v>
      </c>
      <c r="BC36" s="121">
        <v>5</v>
      </c>
      <c r="BD36" s="122">
        <v>32.5</v>
      </c>
      <c r="BF36" s="169">
        <v>34</v>
      </c>
      <c r="BG36" s="121">
        <v>10</v>
      </c>
      <c r="BH36" s="121">
        <v>9</v>
      </c>
      <c r="BI36" s="121">
        <v>8</v>
      </c>
      <c r="BJ36" s="121">
        <v>10</v>
      </c>
      <c r="BK36" s="122">
        <v>37</v>
      </c>
      <c r="BM36" s="169">
        <v>34</v>
      </c>
      <c r="BN36" s="155">
        <v>7.5</v>
      </c>
      <c r="BO36" s="155">
        <v>9</v>
      </c>
      <c r="BP36" s="155">
        <v>7</v>
      </c>
      <c r="BQ36" s="155">
        <v>6</v>
      </c>
      <c r="BR36" s="91">
        <f t="shared" ref="BR36:BR42" si="0">SUM(BN36:BQ36)</f>
        <v>29.5</v>
      </c>
    </row>
    <row r="37" spans="2:70">
      <c r="B37" s="11">
        <v>35</v>
      </c>
      <c r="C37" s="11">
        <v>9</v>
      </c>
      <c r="D37" s="11">
        <v>10</v>
      </c>
      <c r="E37" s="11">
        <v>10</v>
      </c>
      <c r="F37" s="11">
        <v>9</v>
      </c>
      <c r="G37" s="24">
        <v>38</v>
      </c>
      <c r="H37" s="20"/>
      <c r="I37" s="169">
        <v>35</v>
      </c>
      <c r="J37" s="155">
        <v>9</v>
      </c>
      <c r="K37" s="155">
        <v>10</v>
      </c>
      <c r="L37" s="155">
        <v>10</v>
      </c>
      <c r="M37" s="155">
        <v>8</v>
      </c>
      <c r="N37" s="91">
        <v>37</v>
      </c>
      <c r="O37" s="26"/>
      <c r="P37" s="155">
        <v>35</v>
      </c>
      <c r="Q37" s="126">
        <v>7.5</v>
      </c>
      <c r="R37" s="126">
        <v>10</v>
      </c>
      <c r="S37" s="126">
        <v>8</v>
      </c>
      <c r="T37" s="126">
        <v>9</v>
      </c>
      <c r="U37" s="124">
        <v>34.5</v>
      </c>
      <c r="W37" s="169">
        <v>35</v>
      </c>
      <c r="X37" s="121">
        <v>10</v>
      </c>
      <c r="Y37" s="121">
        <v>9</v>
      </c>
      <c r="Z37" s="121">
        <v>5</v>
      </c>
      <c r="AA37" s="121">
        <v>6</v>
      </c>
      <c r="AB37" s="122">
        <v>30</v>
      </c>
      <c r="AD37" s="169">
        <v>35</v>
      </c>
      <c r="AE37" s="175">
        <v>7</v>
      </c>
      <c r="AF37" s="175">
        <v>10</v>
      </c>
      <c r="AG37" s="175">
        <v>2</v>
      </c>
      <c r="AH37" s="175">
        <v>10</v>
      </c>
      <c r="AI37" s="103">
        <v>29</v>
      </c>
      <c r="AK37" s="169">
        <v>35</v>
      </c>
      <c r="AL37" s="4">
        <v>10</v>
      </c>
      <c r="AM37" s="4">
        <v>0</v>
      </c>
      <c r="AN37" s="4">
        <v>10</v>
      </c>
      <c r="AO37" s="4">
        <v>8</v>
      </c>
      <c r="AP37" s="5">
        <v>28</v>
      </c>
      <c r="AR37" s="169">
        <v>35</v>
      </c>
      <c r="AS37" s="121">
        <v>10</v>
      </c>
      <c r="AT37" s="121">
        <v>6.5</v>
      </c>
      <c r="AU37" s="121">
        <v>4</v>
      </c>
      <c r="AV37" s="121">
        <v>10</v>
      </c>
      <c r="AW37" s="122">
        <v>30.5</v>
      </c>
      <c r="AY37" s="169">
        <v>35</v>
      </c>
      <c r="AZ37" s="121">
        <v>10</v>
      </c>
      <c r="BA37" s="121">
        <v>10</v>
      </c>
      <c r="BB37" s="121">
        <v>8</v>
      </c>
      <c r="BC37" s="121">
        <v>4.5</v>
      </c>
      <c r="BD37" s="122">
        <v>32.5</v>
      </c>
      <c r="BF37" s="169">
        <v>35</v>
      </c>
      <c r="BG37" s="155">
        <v>10</v>
      </c>
      <c r="BH37" s="155">
        <v>10</v>
      </c>
      <c r="BI37" s="155">
        <v>7</v>
      </c>
      <c r="BJ37" s="155">
        <v>10</v>
      </c>
      <c r="BK37" s="91">
        <v>37</v>
      </c>
      <c r="BM37" s="169">
        <v>35</v>
      </c>
      <c r="BN37" s="155">
        <v>8</v>
      </c>
      <c r="BO37" s="155">
        <v>6.5</v>
      </c>
      <c r="BP37" s="155">
        <v>8</v>
      </c>
      <c r="BQ37" s="155">
        <v>7</v>
      </c>
      <c r="BR37" s="91">
        <f t="shared" si="0"/>
        <v>29.5</v>
      </c>
    </row>
    <row r="38" spans="2:70">
      <c r="B38" s="11">
        <v>36</v>
      </c>
      <c r="C38" s="11">
        <v>10</v>
      </c>
      <c r="D38" s="11">
        <v>8</v>
      </c>
      <c r="E38" s="11">
        <v>10</v>
      </c>
      <c r="F38" s="11">
        <v>10</v>
      </c>
      <c r="G38" s="24">
        <v>38</v>
      </c>
      <c r="H38" s="20"/>
      <c r="I38" s="169">
        <v>36</v>
      </c>
      <c r="J38" s="155">
        <v>10</v>
      </c>
      <c r="K38" s="155">
        <v>10</v>
      </c>
      <c r="L38" s="155">
        <v>9</v>
      </c>
      <c r="M38" s="155">
        <v>8</v>
      </c>
      <c r="N38" s="91">
        <v>37</v>
      </c>
      <c r="O38" s="26"/>
      <c r="P38" s="155">
        <v>36</v>
      </c>
      <c r="Q38" s="156">
        <v>9.5</v>
      </c>
      <c r="R38" s="156">
        <v>9</v>
      </c>
      <c r="S38" s="156">
        <v>10</v>
      </c>
      <c r="T38" s="156">
        <v>6</v>
      </c>
      <c r="U38" s="91">
        <f>SUM(Q38:T38)</f>
        <v>34.5</v>
      </c>
      <c r="W38" s="169">
        <v>36</v>
      </c>
      <c r="X38" s="121">
        <v>10</v>
      </c>
      <c r="Y38" s="121">
        <v>10</v>
      </c>
      <c r="Z38" s="121">
        <v>4</v>
      </c>
      <c r="AA38" s="121">
        <v>6</v>
      </c>
      <c r="AB38" s="122">
        <v>30</v>
      </c>
      <c r="AD38" s="169">
        <v>36</v>
      </c>
      <c r="AE38" s="121">
        <v>8</v>
      </c>
      <c r="AF38" s="121">
        <v>10</v>
      </c>
      <c r="AG38" s="121">
        <v>1</v>
      </c>
      <c r="AH38" s="121">
        <v>10</v>
      </c>
      <c r="AI38" s="122">
        <v>29</v>
      </c>
      <c r="AK38" s="169">
        <v>36</v>
      </c>
      <c r="AL38" s="121">
        <v>10</v>
      </c>
      <c r="AM38" s="121">
        <v>4</v>
      </c>
      <c r="AN38" s="121">
        <v>10</v>
      </c>
      <c r="AO38" s="121">
        <v>4</v>
      </c>
      <c r="AP38" s="122">
        <v>28</v>
      </c>
      <c r="AR38" s="169">
        <v>36</v>
      </c>
      <c r="AS38" s="155">
        <v>10</v>
      </c>
      <c r="AT38" s="155">
        <v>7</v>
      </c>
      <c r="AU38" s="155">
        <v>8</v>
      </c>
      <c r="AV38" s="155">
        <v>5.5</v>
      </c>
      <c r="AW38" s="91">
        <v>30.5</v>
      </c>
      <c r="AY38" s="169">
        <v>36</v>
      </c>
      <c r="AZ38" s="4">
        <v>10</v>
      </c>
      <c r="BA38" s="4">
        <v>10</v>
      </c>
      <c r="BB38" s="4">
        <v>10</v>
      </c>
      <c r="BC38" s="4">
        <v>2</v>
      </c>
      <c r="BD38" s="5">
        <v>32</v>
      </c>
      <c r="BF38" s="169">
        <v>36</v>
      </c>
      <c r="BG38" s="177">
        <v>9</v>
      </c>
      <c r="BH38" s="177">
        <v>10</v>
      </c>
      <c r="BI38" s="177">
        <v>9</v>
      </c>
      <c r="BJ38" s="177">
        <v>9</v>
      </c>
      <c r="BK38" s="162">
        <v>37</v>
      </c>
      <c r="BM38" s="169">
        <v>36</v>
      </c>
      <c r="BN38" s="32">
        <v>7</v>
      </c>
      <c r="BO38" s="32">
        <v>6</v>
      </c>
      <c r="BP38" s="32">
        <v>7</v>
      </c>
      <c r="BQ38" s="32">
        <v>9</v>
      </c>
      <c r="BR38" s="91">
        <f t="shared" si="0"/>
        <v>29</v>
      </c>
    </row>
    <row r="39" spans="2:70">
      <c r="B39" s="11">
        <v>37</v>
      </c>
      <c r="C39" s="11">
        <v>10</v>
      </c>
      <c r="D39" s="11">
        <v>8</v>
      </c>
      <c r="E39" s="11">
        <v>10</v>
      </c>
      <c r="F39" s="11">
        <v>10</v>
      </c>
      <c r="G39" s="24">
        <v>38</v>
      </c>
      <c r="H39" s="20"/>
      <c r="I39" s="169">
        <v>37</v>
      </c>
      <c r="J39" s="171">
        <v>10</v>
      </c>
      <c r="K39" s="171">
        <v>10</v>
      </c>
      <c r="L39" s="171">
        <v>7</v>
      </c>
      <c r="M39" s="171">
        <v>9</v>
      </c>
      <c r="N39" s="91">
        <f>SUM(J39:M39)</f>
        <v>36</v>
      </c>
      <c r="O39" s="26"/>
      <c r="P39" s="155">
        <v>37</v>
      </c>
      <c r="Q39" s="4">
        <v>10</v>
      </c>
      <c r="R39" s="4">
        <v>9</v>
      </c>
      <c r="S39" s="4">
        <v>10</v>
      </c>
      <c r="T39" s="4">
        <v>5</v>
      </c>
      <c r="U39" s="5">
        <v>34</v>
      </c>
      <c r="W39" s="169">
        <v>37</v>
      </c>
      <c r="X39" s="121">
        <v>10</v>
      </c>
      <c r="Y39" s="121">
        <v>9</v>
      </c>
      <c r="Z39" s="121">
        <v>4.5</v>
      </c>
      <c r="AA39" s="121">
        <v>6</v>
      </c>
      <c r="AB39" s="122">
        <v>29.5</v>
      </c>
      <c r="AD39" s="169">
        <v>37</v>
      </c>
      <c r="AE39" s="121">
        <v>8</v>
      </c>
      <c r="AF39" s="121">
        <v>2</v>
      </c>
      <c r="AG39" s="121">
        <v>9</v>
      </c>
      <c r="AH39" s="121">
        <v>10</v>
      </c>
      <c r="AI39" s="122">
        <v>29</v>
      </c>
      <c r="AK39" s="169">
        <v>37</v>
      </c>
      <c r="AL39" s="121">
        <v>6</v>
      </c>
      <c r="AM39" s="121">
        <v>4</v>
      </c>
      <c r="AN39" s="121">
        <v>10</v>
      </c>
      <c r="AO39" s="121">
        <v>8</v>
      </c>
      <c r="AP39" s="122">
        <v>28</v>
      </c>
      <c r="AR39" s="169">
        <v>37</v>
      </c>
      <c r="AS39" s="155">
        <v>10</v>
      </c>
      <c r="AT39" s="155">
        <v>1</v>
      </c>
      <c r="AU39" s="155">
        <v>9.5</v>
      </c>
      <c r="AV39" s="155">
        <v>10</v>
      </c>
      <c r="AW39" s="91">
        <f>SUM(AS39:AV39)</f>
        <v>30.5</v>
      </c>
      <c r="AY39" s="169">
        <v>37</v>
      </c>
      <c r="AZ39" s="4">
        <v>10</v>
      </c>
      <c r="BA39" s="4">
        <v>10</v>
      </c>
      <c r="BB39" s="4">
        <v>8</v>
      </c>
      <c r="BC39" s="4">
        <v>4</v>
      </c>
      <c r="BD39" s="5">
        <v>32</v>
      </c>
      <c r="BF39" s="169">
        <v>37</v>
      </c>
      <c r="BG39" s="149">
        <v>8</v>
      </c>
      <c r="BH39" s="149">
        <v>10</v>
      </c>
      <c r="BI39" s="149">
        <v>9</v>
      </c>
      <c r="BJ39" s="149">
        <v>10</v>
      </c>
      <c r="BK39" s="167">
        <v>37</v>
      </c>
      <c r="BM39" s="169">
        <v>37</v>
      </c>
      <c r="BN39" s="155">
        <v>7</v>
      </c>
      <c r="BO39" s="155">
        <v>4.5</v>
      </c>
      <c r="BP39" s="155">
        <v>9</v>
      </c>
      <c r="BQ39" s="155">
        <v>8.5</v>
      </c>
      <c r="BR39" s="91">
        <f t="shared" si="0"/>
        <v>29</v>
      </c>
    </row>
    <row r="40" spans="2:70">
      <c r="B40" s="11">
        <v>38</v>
      </c>
      <c r="C40" s="11">
        <v>10</v>
      </c>
      <c r="D40" s="11">
        <v>8</v>
      </c>
      <c r="E40" s="11">
        <v>10</v>
      </c>
      <c r="F40" s="11">
        <v>10</v>
      </c>
      <c r="G40" s="24">
        <v>38</v>
      </c>
      <c r="H40" s="20"/>
      <c r="I40" s="169">
        <v>38</v>
      </c>
      <c r="J40" s="171">
        <v>10</v>
      </c>
      <c r="K40" s="171">
        <v>10</v>
      </c>
      <c r="L40" s="171">
        <v>9</v>
      </c>
      <c r="M40" s="171">
        <v>7</v>
      </c>
      <c r="N40" s="91">
        <f>SUM(J40:M40)</f>
        <v>36</v>
      </c>
      <c r="O40" s="26"/>
      <c r="P40" s="155">
        <v>38</v>
      </c>
      <c r="Q40" s="32">
        <v>8</v>
      </c>
      <c r="R40" s="32">
        <v>10</v>
      </c>
      <c r="S40" s="32">
        <v>8</v>
      </c>
      <c r="T40" s="32">
        <v>8</v>
      </c>
      <c r="U40" s="91">
        <f>SUM(Q40:T40)</f>
        <v>34</v>
      </c>
      <c r="W40" s="169">
        <v>38</v>
      </c>
      <c r="X40" s="4">
        <v>10</v>
      </c>
      <c r="Y40" s="4">
        <v>9</v>
      </c>
      <c r="Z40" s="4">
        <v>2</v>
      </c>
      <c r="AA40" s="4">
        <v>8</v>
      </c>
      <c r="AB40" s="5">
        <v>29</v>
      </c>
      <c r="AD40" s="169">
        <v>38</v>
      </c>
      <c r="AE40" s="121">
        <v>4</v>
      </c>
      <c r="AF40" s="121">
        <v>10</v>
      </c>
      <c r="AG40" s="121">
        <v>5</v>
      </c>
      <c r="AH40" s="121">
        <v>10</v>
      </c>
      <c r="AI40" s="122">
        <v>29</v>
      </c>
      <c r="AK40" s="169">
        <v>38</v>
      </c>
      <c r="AL40" s="121">
        <v>10</v>
      </c>
      <c r="AM40" s="121">
        <v>3</v>
      </c>
      <c r="AN40" s="121">
        <v>10</v>
      </c>
      <c r="AO40" s="121">
        <v>5</v>
      </c>
      <c r="AP40" s="122">
        <v>28</v>
      </c>
      <c r="AR40" s="169">
        <v>38</v>
      </c>
      <c r="AS40" s="4">
        <v>10</v>
      </c>
      <c r="AT40" s="4">
        <v>0</v>
      </c>
      <c r="AU40" s="4">
        <v>10</v>
      </c>
      <c r="AV40" s="4">
        <v>10</v>
      </c>
      <c r="AW40" s="5">
        <v>30</v>
      </c>
      <c r="AY40" s="169">
        <v>38</v>
      </c>
      <c r="AZ40" s="32">
        <v>8</v>
      </c>
      <c r="BA40" s="32">
        <v>9</v>
      </c>
      <c r="BB40" s="32">
        <v>9</v>
      </c>
      <c r="BC40" s="32">
        <v>6</v>
      </c>
      <c r="BD40" s="91">
        <f>SUM(AZ40:BC40)</f>
        <v>32</v>
      </c>
      <c r="BF40" s="169">
        <v>38</v>
      </c>
      <c r="BG40" s="155">
        <v>9</v>
      </c>
      <c r="BH40" s="155">
        <v>10</v>
      </c>
      <c r="BI40" s="155">
        <v>8</v>
      </c>
      <c r="BJ40" s="155">
        <v>10</v>
      </c>
      <c r="BK40" s="91">
        <v>37</v>
      </c>
      <c r="BM40" s="169">
        <v>38</v>
      </c>
      <c r="BN40" s="155">
        <v>6.5</v>
      </c>
      <c r="BO40" s="155">
        <v>6</v>
      </c>
      <c r="BP40" s="155">
        <v>6</v>
      </c>
      <c r="BQ40" s="155">
        <v>10</v>
      </c>
      <c r="BR40" s="91">
        <f t="shared" si="0"/>
        <v>28.5</v>
      </c>
    </row>
    <row r="41" spans="2:70">
      <c r="B41" s="11">
        <v>39</v>
      </c>
      <c r="C41" s="11">
        <v>10</v>
      </c>
      <c r="D41" s="11">
        <v>8</v>
      </c>
      <c r="E41" s="11">
        <v>10</v>
      </c>
      <c r="F41" s="11">
        <v>10</v>
      </c>
      <c r="G41" s="24">
        <v>38</v>
      </c>
      <c r="H41" s="20"/>
      <c r="I41" s="169">
        <v>39</v>
      </c>
      <c r="J41" s="32">
        <v>10</v>
      </c>
      <c r="K41" s="32">
        <v>10</v>
      </c>
      <c r="L41" s="32">
        <v>10</v>
      </c>
      <c r="M41" s="32">
        <v>6</v>
      </c>
      <c r="N41" s="91">
        <f>SUM(J41:M41)</f>
        <v>36</v>
      </c>
      <c r="O41" s="26"/>
      <c r="P41" s="155">
        <v>39</v>
      </c>
      <c r="Q41" s="32">
        <v>10</v>
      </c>
      <c r="R41" s="32">
        <v>10</v>
      </c>
      <c r="S41" s="32">
        <v>10</v>
      </c>
      <c r="T41" s="32">
        <v>4</v>
      </c>
      <c r="U41" s="91">
        <f>SUM(Q41:T41)</f>
        <v>34</v>
      </c>
      <c r="W41" s="169">
        <v>39</v>
      </c>
      <c r="X41" s="121">
        <v>8</v>
      </c>
      <c r="Y41" s="121">
        <v>10</v>
      </c>
      <c r="Z41" s="121">
        <v>5</v>
      </c>
      <c r="AA41" s="121">
        <v>6</v>
      </c>
      <c r="AB41" s="122">
        <v>29</v>
      </c>
      <c r="AD41" s="169">
        <v>39</v>
      </c>
      <c r="AE41" s="4">
        <v>7</v>
      </c>
      <c r="AF41" s="4">
        <v>10</v>
      </c>
      <c r="AG41" s="4">
        <v>1</v>
      </c>
      <c r="AH41" s="4">
        <v>10</v>
      </c>
      <c r="AI41" s="5">
        <v>28</v>
      </c>
      <c r="AK41" s="169">
        <v>39</v>
      </c>
      <c r="AL41" s="155">
        <v>6</v>
      </c>
      <c r="AM41" s="155">
        <v>5</v>
      </c>
      <c r="AN41" s="155">
        <v>10</v>
      </c>
      <c r="AO41" s="155">
        <v>7</v>
      </c>
      <c r="AP41" s="91">
        <v>28</v>
      </c>
      <c r="AR41" s="169">
        <v>39</v>
      </c>
      <c r="AS41" s="4">
        <v>10</v>
      </c>
      <c r="AT41" s="4">
        <v>7</v>
      </c>
      <c r="AU41" s="4">
        <v>9</v>
      </c>
      <c r="AV41" s="4">
        <v>4</v>
      </c>
      <c r="AW41" s="5">
        <v>30</v>
      </c>
      <c r="AY41" s="169">
        <v>39</v>
      </c>
      <c r="AZ41" s="121">
        <v>10</v>
      </c>
      <c r="BA41" s="121">
        <v>7</v>
      </c>
      <c r="BB41" s="121">
        <v>8</v>
      </c>
      <c r="BC41" s="121">
        <v>7</v>
      </c>
      <c r="BD41" s="122">
        <v>32</v>
      </c>
      <c r="BF41" s="169">
        <v>39</v>
      </c>
      <c r="BG41" s="155">
        <v>9</v>
      </c>
      <c r="BH41" s="155">
        <v>10</v>
      </c>
      <c r="BI41" s="155">
        <v>8</v>
      </c>
      <c r="BJ41" s="155">
        <v>10</v>
      </c>
      <c r="BK41" s="91">
        <v>37</v>
      </c>
      <c r="BM41" s="169">
        <v>39</v>
      </c>
      <c r="BN41" s="155">
        <v>10</v>
      </c>
      <c r="BO41" s="155">
        <v>8</v>
      </c>
      <c r="BP41" s="155">
        <v>6</v>
      </c>
      <c r="BQ41" s="155">
        <v>4.5</v>
      </c>
      <c r="BR41" s="91">
        <f t="shared" si="0"/>
        <v>28.5</v>
      </c>
    </row>
    <row r="42" spans="2:70">
      <c r="B42" s="11">
        <v>40</v>
      </c>
      <c r="C42" s="11">
        <v>10</v>
      </c>
      <c r="D42" s="11">
        <v>8</v>
      </c>
      <c r="E42" s="11">
        <v>10</v>
      </c>
      <c r="F42" s="11">
        <v>10</v>
      </c>
      <c r="G42" s="24">
        <v>38</v>
      </c>
      <c r="H42" s="20"/>
      <c r="I42" s="169">
        <v>40</v>
      </c>
      <c r="J42" s="121">
        <v>10</v>
      </c>
      <c r="K42" s="121">
        <v>8</v>
      </c>
      <c r="L42" s="121">
        <v>10</v>
      </c>
      <c r="M42" s="121">
        <v>8</v>
      </c>
      <c r="N42" s="122">
        <v>36</v>
      </c>
      <c r="O42" s="26"/>
      <c r="P42" s="155">
        <v>40</v>
      </c>
      <c r="Q42" s="121">
        <v>10</v>
      </c>
      <c r="R42" s="121">
        <v>9.5</v>
      </c>
      <c r="S42" s="121">
        <v>6</v>
      </c>
      <c r="T42" s="121">
        <v>8.5</v>
      </c>
      <c r="U42" s="122">
        <v>34</v>
      </c>
      <c r="W42" s="169">
        <v>40</v>
      </c>
      <c r="X42" s="130">
        <v>10</v>
      </c>
      <c r="Y42" s="130">
        <v>9</v>
      </c>
      <c r="Z42" s="130">
        <v>2</v>
      </c>
      <c r="AA42" s="130">
        <v>8</v>
      </c>
      <c r="AB42" s="131">
        <v>29</v>
      </c>
      <c r="AD42" s="169">
        <v>40</v>
      </c>
      <c r="AE42" s="121">
        <v>5</v>
      </c>
      <c r="AF42" s="121">
        <v>10</v>
      </c>
      <c r="AG42" s="121">
        <v>3</v>
      </c>
      <c r="AH42" s="121">
        <v>10</v>
      </c>
      <c r="AI42" s="122">
        <v>28</v>
      </c>
      <c r="AK42" s="169">
        <v>40</v>
      </c>
      <c r="AL42" s="169">
        <v>9</v>
      </c>
      <c r="AM42" s="169">
        <v>0</v>
      </c>
      <c r="AN42" s="169">
        <v>10</v>
      </c>
      <c r="AO42" s="169">
        <v>9</v>
      </c>
      <c r="AP42" s="24">
        <v>28</v>
      </c>
      <c r="AR42" s="169">
        <v>40</v>
      </c>
      <c r="AS42" s="121">
        <v>10</v>
      </c>
      <c r="AT42" s="121">
        <v>0</v>
      </c>
      <c r="AU42" s="121">
        <v>10</v>
      </c>
      <c r="AV42" s="121">
        <v>10</v>
      </c>
      <c r="AW42" s="122">
        <v>30</v>
      </c>
      <c r="AY42" s="169">
        <v>40</v>
      </c>
      <c r="AZ42" s="121">
        <v>10</v>
      </c>
      <c r="BA42" s="121">
        <v>10</v>
      </c>
      <c r="BB42" s="121">
        <v>8</v>
      </c>
      <c r="BC42" s="121">
        <v>4</v>
      </c>
      <c r="BD42" s="122">
        <v>32</v>
      </c>
      <c r="BF42" s="169">
        <v>40</v>
      </c>
      <c r="BG42" s="149">
        <v>8.5</v>
      </c>
      <c r="BH42" s="149">
        <v>10</v>
      </c>
      <c r="BI42" s="149">
        <v>8</v>
      </c>
      <c r="BJ42" s="149">
        <v>10</v>
      </c>
      <c r="BK42" s="167">
        <v>36.5</v>
      </c>
      <c r="BM42" s="169">
        <v>40</v>
      </c>
      <c r="BN42" s="155">
        <v>6.5</v>
      </c>
      <c r="BO42" s="155">
        <v>10</v>
      </c>
      <c r="BP42" s="155">
        <v>5</v>
      </c>
      <c r="BQ42" s="155">
        <v>7</v>
      </c>
      <c r="BR42" s="91">
        <f t="shared" si="0"/>
        <v>28.5</v>
      </c>
    </row>
    <row r="43" spans="2:70">
      <c r="B43" s="11">
        <v>41</v>
      </c>
      <c r="C43" s="11">
        <v>10</v>
      </c>
      <c r="D43" s="11">
        <v>8</v>
      </c>
      <c r="E43" s="11">
        <v>10</v>
      </c>
      <c r="F43" s="11">
        <v>10</v>
      </c>
      <c r="G43" s="24">
        <v>38</v>
      </c>
      <c r="H43" s="20"/>
      <c r="I43" s="169">
        <v>41</v>
      </c>
      <c r="J43" s="121">
        <v>8</v>
      </c>
      <c r="K43" s="121">
        <v>10</v>
      </c>
      <c r="L43" s="121">
        <v>8</v>
      </c>
      <c r="M43" s="121">
        <v>10</v>
      </c>
      <c r="N43" s="122">
        <v>36</v>
      </c>
      <c r="O43" s="26"/>
      <c r="P43" s="155">
        <v>41</v>
      </c>
      <c r="Q43" s="126">
        <v>10</v>
      </c>
      <c r="R43" s="126">
        <v>9.5</v>
      </c>
      <c r="S43" s="126">
        <v>5.5</v>
      </c>
      <c r="T43" s="126">
        <v>9</v>
      </c>
      <c r="U43" s="124">
        <v>34</v>
      </c>
      <c r="W43" s="169">
        <v>41</v>
      </c>
      <c r="X43" s="155">
        <v>10</v>
      </c>
      <c r="Y43" s="155">
        <v>9</v>
      </c>
      <c r="Z43" s="155">
        <v>2</v>
      </c>
      <c r="AA43" s="155">
        <v>8</v>
      </c>
      <c r="AB43" s="157">
        <f>SUM(X43:AA43)</f>
        <v>29</v>
      </c>
      <c r="AD43" s="169">
        <v>41</v>
      </c>
      <c r="AE43" s="155">
        <v>7</v>
      </c>
      <c r="AF43" s="155">
        <v>9</v>
      </c>
      <c r="AG43" s="155">
        <v>7</v>
      </c>
      <c r="AH43" s="155">
        <v>5</v>
      </c>
      <c r="AI43" s="91">
        <v>28</v>
      </c>
      <c r="AK43" s="169">
        <v>41</v>
      </c>
      <c r="AL43" s="121">
        <v>5</v>
      </c>
      <c r="AM43" s="121">
        <v>8.5</v>
      </c>
      <c r="AN43" s="121">
        <v>8</v>
      </c>
      <c r="AO43" s="121">
        <v>6</v>
      </c>
      <c r="AP43" s="122">
        <v>27.5</v>
      </c>
      <c r="AR43" s="169">
        <v>41</v>
      </c>
      <c r="AS43" s="121">
        <v>10</v>
      </c>
      <c r="AT43" s="121">
        <v>0</v>
      </c>
      <c r="AU43" s="121">
        <v>10</v>
      </c>
      <c r="AV43" s="121">
        <v>10</v>
      </c>
      <c r="AW43" s="122">
        <v>30</v>
      </c>
      <c r="AY43" s="169">
        <v>41</v>
      </c>
      <c r="AZ43" s="155">
        <v>10</v>
      </c>
      <c r="BA43" s="155">
        <v>9</v>
      </c>
      <c r="BB43" s="155">
        <v>8</v>
      </c>
      <c r="BC43" s="155">
        <v>5</v>
      </c>
      <c r="BD43" s="91">
        <v>32</v>
      </c>
      <c r="BF43" s="169">
        <v>41</v>
      </c>
      <c r="BG43" s="4">
        <v>8</v>
      </c>
      <c r="BH43" s="4">
        <v>10</v>
      </c>
      <c r="BI43" s="4">
        <v>8</v>
      </c>
      <c r="BJ43" s="4">
        <v>10</v>
      </c>
      <c r="BK43" s="5">
        <v>36</v>
      </c>
      <c r="BM43" s="169">
        <v>41</v>
      </c>
      <c r="BN43" s="149">
        <v>10</v>
      </c>
      <c r="BO43" s="149">
        <v>6</v>
      </c>
      <c r="BP43" s="149">
        <v>6</v>
      </c>
      <c r="BQ43" s="149">
        <v>6.5</v>
      </c>
      <c r="BR43" s="167">
        <v>28.5</v>
      </c>
    </row>
    <row r="44" spans="2:70">
      <c r="B44" s="11">
        <v>42</v>
      </c>
      <c r="C44" s="11">
        <v>10</v>
      </c>
      <c r="D44" s="11">
        <v>8</v>
      </c>
      <c r="E44" s="11">
        <v>10</v>
      </c>
      <c r="F44" s="11">
        <v>10</v>
      </c>
      <c r="G44" s="24">
        <v>38</v>
      </c>
      <c r="H44" s="20"/>
      <c r="I44" s="169">
        <v>42</v>
      </c>
      <c r="J44" s="121">
        <v>10</v>
      </c>
      <c r="K44" s="121">
        <v>10</v>
      </c>
      <c r="L44" s="121">
        <v>8</v>
      </c>
      <c r="M44" s="121">
        <v>8</v>
      </c>
      <c r="N44" s="122">
        <v>36</v>
      </c>
      <c r="O44" s="26"/>
      <c r="P44" s="155">
        <v>42</v>
      </c>
      <c r="Q44" s="126">
        <v>9</v>
      </c>
      <c r="R44" s="126">
        <v>10</v>
      </c>
      <c r="S44" s="126">
        <v>9</v>
      </c>
      <c r="T44" s="126">
        <v>6</v>
      </c>
      <c r="U44" s="124">
        <v>34</v>
      </c>
      <c r="W44" s="169">
        <v>42</v>
      </c>
      <c r="X44" s="121">
        <v>9</v>
      </c>
      <c r="Y44" s="121">
        <v>8</v>
      </c>
      <c r="Z44" s="121">
        <v>5</v>
      </c>
      <c r="AA44" s="121">
        <v>6</v>
      </c>
      <c r="AB44" s="122">
        <v>28</v>
      </c>
      <c r="AD44" s="169">
        <v>42</v>
      </c>
      <c r="AE44" s="121">
        <v>6</v>
      </c>
      <c r="AF44" s="121">
        <v>9.5</v>
      </c>
      <c r="AG44" s="121">
        <v>2</v>
      </c>
      <c r="AH44" s="121">
        <v>10</v>
      </c>
      <c r="AI44" s="122">
        <v>27.5</v>
      </c>
      <c r="AK44" s="169">
        <v>42</v>
      </c>
      <c r="AL44" s="121">
        <v>10</v>
      </c>
      <c r="AM44" s="121">
        <v>2</v>
      </c>
      <c r="AN44" s="121">
        <v>10</v>
      </c>
      <c r="AO44" s="121">
        <v>5</v>
      </c>
      <c r="AP44" s="122">
        <v>27</v>
      </c>
      <c r="AR44" s="169">
        <v>42</v>
      </c>
      <c r="AS44" s="155">
        <v>10</v>
      </c>
      <c r="AT44" s="155">
        <v>0</v>
      </c>
      <c r="AU44" s="155">
        <v>10</v>
      </c>
      <c r="AV44" s="155">
        <v>10</v>
      </c>
      <c r="AW44" s="91">
        <v>30</v>
      </c>
      <c r="AY44" s="169">
        <v>42</v>
      </c>
      <c r="AZ44" s="133">
        <v>10</v>
      </c>
      <c r="BA44" s="133">
        <v>7</v>
      </c>
      <c r="BB44" s="133">
        <v>10</v>
      </c>
      <c r="BC44" s="133">
        <v>5</v>
      </c>
      <c r="BD44" s="91">
        <f>SUM(AZ44:BC44)</f>
        <v>32</v>
      </c>
      <c r="BF44" s="169">
        <v>42</v>
      </c>
      <c r="BG44" s="182">
        <v>10</v>
      </c>
      <c r="BH44" s="182">
        <v>9</v>
      </c>
      <c r="BI44" s="182">
        <v>7</v>
      </c>
      <c r="BJ44" s="182">
        <v>10</v>
      </c>
      <c r="BK44" s="102">
        <v>36</v>
      </c>
      <c r="BM44" s="169">
        <v>42</v>
      </c>
      <c r="BN44" s="4">
        <v>10</v>
      </c>
      <c r="BO44" s="4">
        <v>9</v>
      </c>
      <c r="BP44" s="4">
        <v>4</v>
      </c>
      <c r="BQ44" s="4">
        <v>5</v>
      </c>
      <c r="BR44" s="5">
        <v>28</v>
      </c>
    </row>
    <row r="45" spans="2:70">
      <c r="B45" s="11">
        <v>43</v>
      </c>
      <c r="C45" s="11">
        <v>10</v>
      </c>
      <c r="D45" s="11">
        <v>8</v>
      </c>
      <c r="E45" s="11">
        <v>10</v>
      </c>
      <c r="F45" s="11">
        <v>10</v>
      </c>
      <c r="G45" s="24">
        <v>38</v>
      </c>
      <c r="H45" s="20"/>
      <c r="I45" s="169">
        <v>43</v>
      </c>
      <c r="J45" s="121">
        <v>10</v>
      </c>
      <c r="K45" s="121">
        <v>10</v>
      </c>
      <c r="L45" s="121">
        <v>10</v>
      </c>
      <c r="M45" s="121">
        <v>6</v>
      </c>
      <c r="N45" s="122">
        <v>36</v>
      </c>
      <c r="O45" s="26"/>
      <c r="P45" s="155">
        <v>43</v>
      </c>
      <c r="Q45" s="156">
        <v>6.5</v>
      </c>
      <c r="R45" s="156">
        <v>10</v>
      </c>
      <c r="S45" s="156">
        <v>9.5</v>
      </c>
      <c r="T45" s="156">
        <v>8</v>
      </c>
      <c r="U45" s="91">
        <f>SUM(Q45:T45)</f>
        <v>34</v>
      </c>
      <c r="W45" s="169">
        <v>43</v>
      </c>
      <c r="X45" s="121">
        <v>10</v>
      </c>
      <c r="Y45" s="121">
        <v>9</v>
      </c>
      <c r="Z45" s="121">
        <v>5</v>
      </c>
      <c r="AA45" s="121">
        <v>4</v>
      </c>
      <c r="AB45" s="122">
        <v>28</v>
      </c>
      <c r="AD45" s="169">
        <v>43</v>
      </c>
      <c r="AE45" s="4">
        <v>6</v>
      </c>
      <c r="AF45" s="4">
        <v>10</v>
      </c>
      <c r="AG45" s="4">
        <v>1</v>
      </c>
      <c r="AH45" s="4">
        <v>10</v>
      </c>
      <c r="AI45" s="5">
        <v>27</v>
      </c>
      <c r="AK45" s="169">
        <v>43</v>
      </c>
      <c r="AL45" s="155">
        <v>9</v>
      </c>
      <c r="AM45" s="155">
        <v>0</v>
      </c>
      <c r="AN45" s="155">
        <v>10</v>
      </c>
      <c r="AO45" s="155">
        <v>8</v>
      </c>
      <c r="AP45" s="91">
        <f>SUM(AL45:AO45)</f>
        <v>27</v>
      </c>
      <c r="AR45" s="169">
        <v>43</v>
      </c>
      <c r="AS45" s="4">
        <v>9</v>
      </c>
      <c r="AT45" s="4">
        <v>0</v>
      </c>
      <c r="AU45" s="4">
        <v>10</v>
      </c>
      <c r="AV45" s="4">
        <v>10</v>
      </c>
      <c r="AW45" s="5">
        <v>29</v>
      </c>
      <c r="AY45" s="169">
        <v>43</v>
      </c>
      <c r="AZ45" s="177">
        <v>10</v>
      </c>
      <c r="BA45" s="177">
        <v>7</v>
      </c>
      <c r="BB45" s="177">
        <v>10</v>
      </c>
      <c r="BC45" s="177">
        <v>5</v>
      </c>
      <c r="BD45" s="162">
        <v>32</v>
      </c>
      <c r="BF45" s="169">
        <v>43</v>
      </c>
      <c r="BG45" s="182">
        <v>10</v>
      </c>
      <c r="BH45" s="182">
        <v>10</v>
      </c>
      <c r="BI45" s="182">
        <v>6</v>
      </c>
      <c r="BJ45" s="182">
        <v>10</v>
      </c>
      <c r="BK45" s="102">
        <v>36</v>
      </c>
      <c r="BM45" s="169">
        <v>43</v>
      </c>
      <c r="BN45" s="155">
        <v>9</v>
      </c>
      <c r="BO45" s="155">
        <v>7</v>
      </c>
      <c r="BP45" s="155">
        <v>7</v>
      </c>
      <c r="BQ45" s="155">
        <v>5</v>
      </c>
      <c r="BR45" s="91">
        <f>SUM(BN45:BQ45)</f>
        <v>28</v>
      </c>
    </row>
    <row r="46" spans="2:70">
      <c r="B46" s="11">
        <v>44</v>
      </c>
      <c r="C46" s="11">
        <v>10</v>
      </c>
      <c r="D46" s="11">
        <v>9</v>
      </c>
      <c r="E46" s="11">
        <v>10</v>
      </c>
      <c r="F46" s="11">
        <v>9</v>
      </c>
      <c r="G46" s="24">
        <v>38</v>
      </c>
      <c r="H46" s="20"/>
      <c r="I46" s="169">
        <v>44</v>
      </c>
      <c r="J46" s="155">
        <v>8</v>
      </c>
      <c r="K46" s="155">
        <v>10</v>
      </c>
      <c r="L46" s="155">
        <v>10</v>
      </c>
      <c r="M46" s="155">
        <v>8</v>
      </c>
      <c r="N46" s="91">
        <v>36</v>
      </c>
      <c r="O46" s="26"/>
      <c r="P46" s="155">
        <v>44</v>
      </c>
      <c r="Q46" s="156">
        <v>8.5</v>
      </c>
      <c r="R46" s="156">
        <v>9.5</v>
      </c>
      <c r="S46" s="156">
        <v>10</v>
      </c>
      <c r="T46" s="156">
        <v>6</v>
      </c>
      <c r="U46" s="91">
        <f>SUM(Q46:T46)</f>
        <v>34</v>
      </c>
      <c r="W46" s="169">
        <v>44</v>
      </c>
      <c r="X46" s="121">
        <v>9</v>
      </c>
      <c r="Y46" s="121">
        <v>8</v>
      </c>
      <c r="Z46" s="121">
        <v>3</v>
      </c>
      <c r="AA46" s="121">
        <v>8</v>
      </c>
      <c r="AB46" s="122">
        <v>28</v>
      </c>
      <c r="AD46" s="169">
        <v>44</v>
      </c>
      <c r="AE46" s="174">
        <v>2</v>
      </c>
      <c r="AF46" s="174">
        <v>10</v>
      </c>
      <c r="AG46" s="174">
        <v>5</v>
      </c>
      <c r="AH46" s="174">
        <v>10</v>
      </c>
      <c r="AI46" s="91">
        <f>SUM(AE46:AH46)</f>
        <v>27</v>
      </c>
      <c r="AK46" s="169">
        <v>44</v>
      </c>
      <c r="AL46" s="169">
        <v>6</v>
      </c>
      <c r="AM46" s="169">
        <v>5</v>
      </c>
      <c r="AN46" s="169">
        <v>7</v>
      </c>
      <c r="AO46" s="169">
        <v>9</v>
      </c>
      <c r="AP46" s="24">
        <v>27</v>
      </c>
      <c r="AR46" s="169">
        <v>44</v>
      </c>
      <c r="AS46" s="174">
        <v>8</v>
      </c>
      <c r="AT46" s="174">
        <v>5</v>
      </c>
      <c r="AU46" s="174">
        <v>9</v>
      </c>
      <c r="AV46" s="174">
        <v>7</v>
      </c>
      <c r="AW46" s="91">
        <f>SUM(AS46:AV46)</f>
        <v>29</v>
      </c>
      <c r="AY46" s="169">
        <v>44</v>
      </c>
      <c r="AZ46" s="142">
        <v>10</v>
      </c>
      <c r="BA46" s="142">
        <v>10</v>
      </c>
      <c r="BB46" s="142">
        <v>10</v>
      </c>
      <c r="BC46" s="142">
        <v>2</v>
      </c>
      <c r="BD46" s="166">
        <v>32</v>
      </c>
      <c r="BF46" s="169">
        <v>44</v>
      </c>
      <c r="BG46" s="121">
        <v>9</v>
      </c>
      <c r="BH46" s="121">
        <v>8</v>
      </c>
      <c r="BI46" s="121">
        <v>9</v>
      </c>
      <c r="BJ46" s="121">
        <v>10</v>
      </c>
      <c r="BK46" s="122">
        <v>36</v>
      </c>
      <c r="BM46" s="169">
        <v>44</v>
      </c>
      <c r="BN46" s="155">
        <v>7</v>
      </c>
      <c r="BO46" s="155">
        <v>9</v>
      </c>
      <c r="BP46" s="155">
        <v>8</v>
      </c>
      <c r="BQ46" s="155">
        <v>4</v>
      </c>
      <c r="BR46" s="91">
        <f>SUM(BN46:BQ46)</f>
        <v>28</v>
      </c>
    </row>
    <row r="47" spans="2:70">
      <c r="B47" s="11">
        <v>45</v>
      </c>
      <c r="C47" s="11">
        <v>10</v>
      </c>
      <c r="D47" s="11">
        <v>8</v>
      </c>
      <c r="E47" s="11">
        <v>10</v>
      </c>
      <c r="F47" s="11">
        <v>9.5</v>
      </c>
      <c r="G47" s="24">
        <v>37.5</v>
      </c>
      <c r="H47" s="20"/>
      <c r="I47" s="169">
        <v>45</v>
      </c>
      <c r="J47" s="159">
        <v>10</v>
      </c>
      <c r="K47" s="159">
        <v>9.5</v>
      </c>
      <c r="L47" s="159">
        <v>9</v>
      </c>
      <c r="M47" s="159">
        <v>7.5</v>
      </c>
      <c r="N47" s="160">
        <f>SUM(J47:M47)</f>
        <v>36</v>
      </c>
      <c r="O47" s="26"/>
      <c r="P47" s="155">
        <v>45</v>
      </c>
      <c r="Q47" s="156">
        <v>5</v>
      </c>
      <c r="R47" s="156">
        <v>9</v>
      </c>
      <c r="S47" s="156">
        <v>10</v>
      </c>
      <c r="T47" s="156">
        <v>10</v>
      </c>
      <c r="U47" s="157">
        <v>34</v>
      </c>
      <c r="W47" s="169">
        <v>45</v>
      </c>
      <c r="X47" s="130">
        <v>10</v>
      </c>
      <c r="Y47" s="130">
        <v>9</v>
      </c>
      <c r="Z47" s="130">
        <v>3</v>
      </c>
      <c r="AA47" s="130">
        <v>5.5</v>
      </c>
      <c r="AB47" s="128">
        <v>27.5</v>
      </c>
      <c r="AD47" s="169">
        <v>45</v>
      </c>
      <c r="AE47" s="121">
        <v>5</v>
      </c>
      <c r="AF47" s="121">
        <v>10</v>
      </c>
      <c r="AG47" s="121">
        <v>2</v>
      </c>
      <c r="AH47" s="121">
        <v>10</v>
      </c>
      <c r="AI47" s="122">
        <v>27</v>
      </c>
      <c r="AK47" s="169">
        <v>45</v>
      </c>
      <c r="AL47" s="155">
        <v>10</v>
      </c>
      <c r="AM47" s="155">
        <v>3</v>
      </c>
      <c r="AN47" s="155">
        <v>10</v>
      </c>
      <c r="AO47" s="155">
        <v>3.5</v>
      </c>
      <c r="AP47" s="91">
        <f>SUM(AL47:AO47)</f>
        <v>26.5</v>
      </c>
      <c r="AR47" s="169">
        <v>45</v>
      </c>
      <c r="AS47" s="155">
        <v>10</v>
      </c>
      <c r="AT47" s="155">
        <v>7</v>
      </c>
      <c r="AU47" s="155">
        <v>3.5</v>
      </c>
      <c r="AV47" s="155">
        <v>8.5</v>
      </c>
      <c r="AW47" s="91">
        <v>29</v>
      </c>
      <c r="AY47" s="169">
        <v>45</v>
      </c>
      <c r="AZ47" s="155">
        <v>10</v>
      </c>
      <c r="BA47" s="155">
        <v>10</v>
      </c>
      <c r="BB47" s="155">
        <v>4</v>
      </c>
      <c r="BC47" s="155">
        <v>8</v>
      </c>
      <c r="BD47" s="91">
        <v>32</v>
      </c>
      <c r="BF47" s="169">
        <v>45</v>
      </c>
      <c r="BG47" s="121">
        <v>9</v>
      </c>
      <c r="BH47" s="121">
        <v>8</v>
      </c>
      <c r="BI47" s="121">
        <v>9</v>
      </c>
      <c r="BJ47" s="121">
        <v>10</v>
      </c>
      <c r="BK47" s="122">
        <v>36</v>
      </c>
      <c r="BM47" s="169">
        <v>45</v>
      </c>
      <c r="BN47" s="178">
        <v>10</v>
      </c>
      <c r="BO47" s="178">
        <v>6</v>
      </c>
      <c r="BP47" s="178">
        <v>6</v>
      </c>
      <c r="BQ47" s="178">
        <v>6</v>
      </c>
      <c r="BR47" s="163">
        <v>28</v>
      </c>
    </row>
    <row r="48" spans="2:70">
      <c r="B48" s="11">
        <v>46</v>
      </c>
      <c r="C48" s="11">
        <v>10</v>
      </c>
      <c r="D48" s="11">
        <v>9.5</v>
      </c>
      <c r="E48" s="11">
        <v>10</v>
      </c>
      <c r="F48" s="11">
        <v>8</v>
      </c>
      <c r="G48" s="24">
        <v>37.5</v>
      </c>
      <c r="H48" s="20"/>
      <c r="I48" s="169">
        <v>46</v>
      </c>
      <c r="J48" s="159">
        <v>10</v>
      </c>
      <c r="K48" s="159">
        <v>9</v>
      </c>
      <c r="L48" s="159">
        <v>9.5</v>
      </c>
      <c r="M48" s="159">
        <v>7.5</v>
      </c>
      <c r="N48" s="160">
        <f>SUM(J48:M48)</f>
        <v>36</v>
      </c>
      <c r="O48" s="26"/>
      <c r="P48" s="155">
        <v>46</v>
      </c>
      <c r="Q48" s="4">
        <v>10</v>
      </c>
      <c r="R48" s="4">
        <v>9</v>
      </c>
      <c r="S48" s="4">
        <v>10</v>
      </c>
      <c r="T48" s="4">
        <v>4.5</v>
      </c>
      <c r="U48" s="5">
        <v>33.5</v>
      </c>
      <c r="W48" s="169">
        <v>46</v>
      </c>
      <c r="X48" s="4">
        <v>7</v>
      </c>
      <c r="Y48" s="4">
        <v>9</v>
      </c>
      <c r="Z48" s="4">
        <v>3</v>
      </c>
      <c r="AA48" s="4">
        <v>8</v>
      </c>
      <c r="AB48" s="5">
        <v>27</v>
      </c>
      <c r="AD48" s="169">
        <v>46</v>
      </c>
      <c r="AE48" s="155">
        <v>5</v>
      </c>
      <c r="AF48" s="155">
        <v>10</v>
      </c>
      <c r="AG48" s="155">
        <v>3</v>
      </c>
      <c r="AH48" s="155">
        <v>9</v>
      </c>
      <c r="AI48" s="91">
        <v>27</v>
      </c>
      <c r="AK48" s="169">
        <v>46</v>
      </c>
      <c r="AL48" s="155">
        <v>9</v>
      </c>
      <c r="AM48" s="155">
        <v>5</v>
      </c>
      <c r="AN48" s="155">
        <v>10</v>
      </c>
      <c r="AO48" s="155">
        <v>2.5</v>
      </c>
      <c r="AP48" s="91">
        <f>SUM(AL48:AO48)</f>
        <v>26.5</v>
      </c>
      <c r="AR48" s="169">
        <v>46</v>
      </c>
      <c r="AS48" s="155">
        <v>9</v>
      </c>
      <c r="AT48" s="155">
        <v>0</v>
      </c>
      <c r="AU48" s="155">
        <v>10</v>
      </c>
      <c r="AV48" s="155">
        <v>10</v>
      </c>
      <c r="AW48" s="91">
        <v>29</v>
      </c>
      <c r="AY48" s="169">
        <v>46</v>
      </c>
      <c r="AZ48" s="155">
        <v>10</v>
      </c>
      <c r="BA48" s="155">
        <v>10</v>
      </c>
      <c r="BB48" s="155">
        <v>8</v>
      </c>
      <c r="BC48" s="155">
        <v>3.5</v>
      </c>
      <c r="BD48" s="91">
        <v>31.5</v>
      </c>
      <c r="BF48" s="169">
        <v>46</v>
      </c>
      <c r="BG48" s="121">
        <v>8</v>
      </c>
      <c r="BH48" s="121">
        <v>10</v>
      </c>
      <c r="BI48" s="121">
        <v>8</v>
      </c>
      <c r="BJ48" s="121">
        <v>10</v>
      </c>
      <c r="BK48" s="122">
        <v>36</v>
      </c>
      <c r="BM48" s="169">
        <v>46</v>
      </c>
      <c r="BN48" s="155">
        <v>8</v>
      </c>
      <c r="BO48" s="155">
        <v>4</v>
      </c>
      <c r="BP48" s="155">
        <v>10</v>
      </c>
      <c r="BQ48" s="155">
        <v>6</v>
      </c>
      <c r="BR48" s="91">
        <f>SUM(BN48:BQ48)</f>
        <v>28</v>
      </c>
    </row>
    <row r="49" spans="2:70">
      <c r="B49" s="11">
        <v>47</v>
      </c>
      <c r="C49" s="11">
        <v>8</v>
      </c>
      <c r="D49" s="11">
        <v>9</v>
      </c>
      <c r="E49" s="11">
        <v>10</v>
      </c>
      <c r="F49" s="11">
        <v>10</v>
      </c>
      <c r="G49" s="24">
        <v>37</v>
      </c>
      <c r="H49" s="20"/>
      <c r="I49" s="169">
        <v>47</v>
      </c>
      <c r="J49" s="156">
        <v>10</v>
      </c>
      <c r="K49" s="156">
        <v>8</v>
      </c>
      <c r="L49" s="156">
        <v>10</v>
      </c>
      <c r="M49" s="156">
        <v>8</v>
      </c>
      <c r="N49" s="91">
        <f>SUM(J49:M49)</f>
        <v>36</v>
      </c>
      <c r="O49" s="26"/>
      <c r="P49" s="155">
        <v>47</v>
      </c>
      <c r="Q49" s="156">
        <v>6.5</v>
      </c>
      <c r="R49" s="156">
        <v>10</v>
      </c>
      <c r="S49" s="156">
        <v>7</v>
      </c>
      <c r="T49" s="156">
        <v>10</v>
      </c>
      <c r="U49" s="91">
        <f>SUM(Q49:T49)</f>
        <v>33.5</v>
      </c>
      <c r="W49" s="169">
        <v>47</v>
      </c>
      <c r="X49" s="121">
        <v>10</v>
      </c>
      <c r="Y49" s="121">
        <v>10</v>
      </c>
      <c r="Z49" s="121">
        <v>1</v>
      </c>
      <c r="AA49" s="121">
        <v>6</v>
      </c>
      <c r="AB49" s="122">
        <v>27</v>
      </c>
      <c r="AD49" s="169">
        <v>47</v>
      </c>
      <c r="AE49" s="155">
        <v>6</v>
      </c>
      <c r="AF49" s="155">
        <v>10</v>
      </c>
      <c r="AG49" s="155">
        <v>1</v>
      </c>
      <c r="AH49" s="155">
        <v>10</v>
      </c>
      <c r="AI49" s="91">
        <v>27</v>
      </c>
      <c r="AK49" s="169">
        <v>47</v>
      </c>
      <c r="AL49" s="169">
        <v>5</v>
      </c>
      <c r="AM49" s="169">
        <v>8.5</v>
      </c>
      <c r="AN49" s="169">
        <v>10</v>
      </c>
      <c r="AO49" s="169">
        <v>3</v>
      </c>
      <c r="AP49" s="24">
        <v>26.5</v>
      </c>
      <c r="AR49" s="169">
        <v>47</v>
      </c>
      <c r="AS49" s="155">
        <v>8.5</v>
      </c>
      <c r="AT49" s="155">
        <v>8</v>
      </c>
      <c r="AU49" s="155">
        <v>2</v>
      </c>
      <c r="AV49" s="155">
        <v>10</v>
      </c>
      <c r="AW49" s="91">
        <v>28.5</v>
      </c>
      <c r="AY49" s="169">
        <v>47</v>
      </c>
      <c r="AZ49" s="142">
        <v>8.5</v>
      </c>
      <c r="BA49" s="142">
        <v>10</v>
      </c>
      <c r="BB49" s="142">
        <v>10</v>
      </c>
      <c r="BC49" s="142">
        <v>3</v>
      </c>
      <c r="BD49" s="166">
        <v>31.5</v>
      </c>
      <c r="BF49" s="169">
        <v>47</v>
      </c>
      <c r="BG49" s="149">
        <v>10</v>
      </c>
      <c r="BH49" s="149">
        <v>8</v>
      </c>
      <c r="BI49" s="149">
        <v>8</v>
      </c>
      <c r="BJ49" s="149">
        <v>10</v>
      </c>
      <c r="BK49" s="167">
        <v>36</v>
      </c>
      <c r="BM49" s="169">
        <v>47</v>
      </c>
      <c r="BN49" s="155">
        <v>4.5</v>
      </c>
      <c r="BO49" s="155">
        <v>10</v>
      </c>
      <c r="BP49" s="155">
        <v>7</v>
      </c>
      <c r="BQ49" s="155">
        <v>6</v>
      </c>
      <c r="BR49" s="91">
        <f>SUM(BN49:BQ49)</f>
        <v>27.5</v>
      </c>
    </row>
    <row r="50" spans="2:70">
      <c r="B50" s="11">
        <v>48</v>
      </c>
      <c r="C50" s="11">
        <v>8</v>
      </c>
      <c r="D50" s="11">
        <v>10</v>
      </c>
      <c r="E50" s="11">
        <v>10</v>
      </c>
      <c r="F50" s="11">
        <v>9</v>
      </c>
      <c r="G50" s="24">
        <v>37</v>
      </c>
      <c r="H50" s="20"/>
      <c r="I50" s="169">
        <v>48</v>
      </c>
      <c r="J50" s="121">
        <v>10</v>
      </c>
      <c r="K50" s="121">
        <v>10</v>
      </c>
      <c r="L50" s="121">
        <v>6</v>
      </c>
      <c r="M50" s="121">
        <v>9.5</v>
      </c>
      <c r="N50" s="122">
        <v>35.5</v>
      </c>
      <c r="O50" s="26"/>
      <c r="P50" s="155">
        <v>48</v>
      </c>
      <c r="Q50" s="4">
        <v>5</v>
      </c>
      <c r="R50" s="4">
        <v>10</v>
      </c>
      <c r="S50" s="4">
        <v>10</v>
      </c>
      <c r="T50" s="4">
        <v>8</v>
      </c>
      <c r="U50" s="5">
        <v>33</v>
      </c>
      <c r="W50" s="169">
        <v>48</v>
      </c>
      <c r="X50" s="121">
        <v>9</v>
      </c>
      <c r="Y50" s="121">
        <v>10</v>
      </c>
      <c r="Z50" s="121">
        <v>2</v>
      </c>
      <c r="AA50" s="121">
        <v>6</v>
      </c>
      <c r="AB50" s="122">
        <v>27</v>
      </c>
      <c r="AD50" s="169">
        <v>48</v>
      </c>
      <c r="AE50" s="177">
        <v>6</v>
      </c>
      <c r="AF50" s="177">
        <v>10</v>
      </c>
      <c r="AG50" s="177">
        <v>1</v>
      </c>
      <c r="AH50" s="177">
        <v>10</v>
      </c>
      <c r="AI50" s="162">
        <v>27</v>
      </c>
      <c r="AK50" s="169">
        <v>48</v>
      </c>
      <c r="AL50" s="32">
        <v>4</v>
      </c>
      <c r="AM50" s="32">
        <v>4</v>
      </c>
      <c r="AN50" s="32">
        <v>10</v>
      </c>
      <c r="AO50" s="32">
        <v>8</v>
      </c>
      <c r="AP50" s="91">
        <f>SUM(AL50:AO50)</f>
        <v>26</v>
      </c>
      <c r="AR50" s="169">
        <v>48</v>
      </c>
      <c r="AS50" s="32">
        <v>10</v>
      </c>
      <c r="AT50" s="32">
        <v>2</v>
      </c>
      <c r="AU50" s="32">
        <v>9</v>
      </c>
      <c r="AV50" s="32">
        <v>7</v>
      </c>
      <c r="AW50" s="91">
        <f>SUM(AS50:AV50)</f>
        <v>28</v>
      </c>
      <c r="AY50" s="169">
        <v>48</v>
      </c>
      <c r="AZ50" s="4">
        <v>9</v>
      </c>
      <c r="BA50" s="4">
        <v>10</v>
      </c>
      <c r="BB50" s="4">
        <v>9</v>
      </c>
      <c r="BC50" s="4">
        <v>3</v>
      </c>
      <c r="BD50" s="5">
        <v>31</v>
      </c>
      <c r="BF50" s="169">
        <v>48</v>
      </c>
      <c r="BG50" s="155">
        <v>10</v>
      </c>
      <c r="BH50" s="155">
        <v>9</v>
      </c>
      <c r="BI50" s="155">
        <v>8</v>
      </c>
      <c r="BJ50" s="155">
        <v>9</v>
      </c>
      <c r="BK50" s="91">
        <v>36</v>
      </c>
      <c r="BM50" s="169">
        <v>48</v>
      </c>
      <c r="BN50" s="4">
        <v>10</v>
      </c>
      <c r="BO50" s="4">
        <v>9</v>
      </c>
      <c r="BP50" s="4">
        <v>5</v>
      </c>
      <c r="BQ50" s="4">
        <v>3</v>
      </c>
      <c r="BR50" s="5">
        <v>27</v>
      </c>
    </row>
    <row r="51" spans="2:70">
      <c r="B51" s="11">
        <v>49</v>
      </c>
      <c r="C51" s="11">
        <v>9</v>
      </c>
      <c r="D51" s="11">
        <v>9</v>
      </c>
      <c r="E51" s="11">
        <v>9</v>
      </c>
      <c r="F51" s="11">
        <v>10</v>
      </c>
      <c r="G51" s="24">
        <v>37</v>
      </c>
      <c r="H51" s="20"/>
      <c r="I51" s="169">
        <v>49</v>
      </c>
      <c r="J51" s="4">
        <v>9</v>
      </c>
      <c r="K51" s="4">
        <v>10</v>
      </c>
      <c r="L51" s="4">
        <v>8</v>
      </c>
      <c r="M51" s="4">
        <v>8</v>
      </c>
      <c r="N51" s="5">
        <v>35</v>
      </c>
      <c r="O51" s="26"/>
      <c r="P51" s="155">
        <v>49</v>
      </c>
      <c r="Q51" s="171">
        <v>6</v>
      </c>
      <c r="R51" s="171">
        <v>10</v>
      </c>
      <c r="S51" s="171">
        <v>9</v>
      </c>
      <c r="T51" s="171">
        <v>8</v>
      </c>
      <c r="U51" s="91">
        <f>SUM(Q51:T51)</f>
        <v>33</v>
      </c>
      <c r="W51" s="169">
        <v>49</v>
      </c>
      <c r="X51" s="121">
        <v>10</v>
      </c>
      <c r="Y51" s="121">
        <v>9</v>
      </c>
      <c r="Z51" s="121">
        <v>2</v>
      </c>
      <c r="AA51" s="121">
        <v>6</v>
      </c>
      <c r="AB51" s="122">
        <v>27</v>
      </c>
      <c r="AD51" s="169">
        <v>49</v>
      </c>
      <c r="AE51" s="4">
        <v>3</v>
      </c>
      <c r="AF51" s="4">
        <v>10</v>
      </c>
      <c r="AG51" s="4">
        <v>3.5</v>
      </c>
      <c r="AH51" s="4">
        <v>10</v>
      </c>
      <c r="AI51" s="5">
        <v>26.5</v>
      </c>
      <c r="AK51" s="169">
        <v>49</v>
      </c>
      <c r="AL51" s="121">
        <v>9.5</v>
      </c>
      <c r="AM51" s="121">
        <v>2.5</v>
      </c>
      <c r="AN51" s="121">
        <v>9</v>
      </c>
      <c r="AO51" s="121">
        <v>5</v>
      </c>
      <c r="AP51" s="122">
        <v>26</v>
      </c>
      <c r="AR51" s="169">
        <v>49</v>
      </c>
      <c r="AS51" s="170">
        <v>9</v>
      </c>
      <c r="AT51" s="170">
        <v>0</v>
      </c>
      <c r="AU51" s="170">
        <v>10</v>
      </c>
      <c r="AV51" s="170">
        <v>9</v>
      </c>
      <c r="AW51" s="99">
        <v>28</v>
      </c>
      <c r="AY51" s="169">
        <v>49</v>
      </c>
      <c r="AZ51" s="32">
        <v>10</v>
      </c>
      <c r="BA51" s="32">
        <v>10</v>
      </c>
      <c r="BB51" s="32">
        <v>8</v>
      </c>
      <c r="BC51" s="32">
        <v>3</v>
      </c>
      <c r="BD51" s="91">
        <f>SUM(AZ51:BC51)</f>
        <v>31</v>
      </c>
      <c r="BF51" s="169">
        <v>49</v>
      </c>
      <c r="BG51" s="155">
        <v>9</v>
      </c>
      <c r="BH51" s="155">
        <v>10</v>
      </c>
      <c r="BI51" s="155">
        <v>6.5</v>
      </c>
      <c r="BJ51" s="155">
        <v>10</v>
      </c>
      <c r="BK51" s="91">
        <v>35.5</v>
      </c>
      <c r="BM51" s="169">
        <v>49</v>
      </c>
      <c r="BN51" s="155">
        <v>9</v>
      </c>
      <c r="BO51" s="155">
        <v>6</v>
      </c>
      <c r="BP51" s="155">
        <v>2</v>
      </c>
      <c r="BQ51" s="155">
        <v>10</v>
      </c>
      <c r="BR51" s="91">
        <f>SUM(BN51:BQ51)</f>
        <v>27</v>
      </c>
    </row>
    <row r="52" spans="2:70">
      <c r="B52" s="11">
        <v>50</v>
      </c>
      <c r="C52" s="11">
        <v>9</v>
      </c>
      <c r="D52" s="11">
        <v>10</v>
      </c>
      <c r="E52" s="11">
        <v>10</v>
      </c>
      <c r="F52" s="11">
        <v>8</v>
      </c>
      <c r="G52" s="24">
        <v>37</v>
      </c>
      <c r="H52" s="20"/>
      <c r="I52" s="169">
        <v>50</v>
      </c>
      <c r="J52" s="4">
        <v>7</v>
      </c>
      <c r="K52" s="4">
        <v>8</v>
      </c>
      <c r="L52" s="4">
        <v>10</v>
      </c>
      <c r="M52" s="4">
        <v>10</v>
      </c>
      <c r="N52" s="5">
        <v>35</v>
      </c>
      <c r="O52" s="26"/>
      <c r="P52" s="155">
        <v>50</v>
      </c>
      <c r="Q52" s="170">
        <v>3</v>
      </c>
      <c r="R52" s="170">
        <v>10</v>
      </c>
      <c r="S52" s="170">
        <v>10</v>
      </c>
      <c r="T52" s="170">
        <v>10</v>
      </c>
      <c r="U52" s="99">
        <v>33</v>
      </c>
      <c r="W52" s="169">
        <v>50</v>
      </c>
      <c r="X52" s="121">
        <v>10</v>
      </c>
      <c r="Y52" s="121">
        <v>7</v>
      </c>
      <c r="Z52" s="121">
        <v>2</v>
      </c>
      <c r="AA52" s="121">
        <v>8</v>
      </c>
      <c r="AB52" s="122">
        <v>27</v>
      </c>
      <c r="AD52" s="169">
        <v>50</v>
      </c>
      <c r="AE52" s="121">
        <v>8</v>
      </c>
      <c r="AF52" s="121">
        <v>9.5</v>
      </c>
      <c r="AG52" s="121">
        <v>2</v>
      </c>
      <c r="AH52" s="121">
        <v>7</v>
      </c>
      <c r="AI52" s="122">
        <v>26.5</v>
      </c>
      <c r="AK52" s="169">
        <v>50</v>
      </c>
      <c r="AL52" s="155">
        <v>6</v>
      </c>
      <c r="AM52" s="155">
        <v>3</v>
      </c>
      <c r="AN52" s="155">
        <v>8</v>
      </c>
      <c r="AO52" s="155">
        <v>9</v>
      </c>
      <c r="AP52" s="91">
        <v>26</v>
      </c>
      <c r="AR52" s="169">
        <v>50</v>
      </c>
      <c r="AS52" s="121">
        <v>10</v>
      </c>
      <c r="AT52" s="121">
        <v>0</v>
      </c>
      <c r="AU52" s="121">
        <v>10</v>
      </c>
      <c r="AV52" s="121">
        <v>8</v>
      </c>
      <c r="AW52" s="122">
        <v>28</v>
      </c>
      <c r="AY52" s="169">
        <v>50</v>
      </c>
      <c r="AZ52" s="121">
        <v>10</v>
      </c>
      <c r="BA52" s="121">
        <v>8</v>
      </c>
      <c r="BB52" s="121">
        <v>8</v>
      </c>
      <c r="BC52" s="121">
        <v>5</v>
      </c>
      <c r="BD52" s="122">
        <v>31</v>
      </c>
      <c r="BF52" s="169">
        <v>50</v>
      </c>
      <c r="BG52" s="4">
        <v>8</v>
      </c>
      <c r="BH52" s="4">
        <v>10</v>
      </c>
      <c r="BI52" s="4">
        <v>8</v>
      </c>
      <c r="BJ52" s="4">
        <v>9</v>
      </c>
      <c r="BK52" s="5">
        <v>35</v>
      </c>
      <c r="BM52" s="169">
        <v>50</v>
      </c>
      <c r="BN52" s="155">
        <v>8</v>
      </c>
      <c r="BO52" s="155">
        <v>8</v>
      </c>
      <c r="BP52" s="155">
        <v>5</v>
      </c>
      <c r="BQ52" s="155">
        <v>6</v>
      </c>
      <c r="BR52" s="91">
        <f>SUM(BN52:BQ52)</f>
        <v>27</v>
      </c>
    </row>
    <row r="53" spans="2:70">
      <c r="B53" s="11">
        <v>51</v>
      </c>
      <c r="C53" s="11">
        <v>10</v>
      </c>
      <c r="D53" s="11">
        <v>7</v>
      </c>
      <c r="E53" s="11">
        <v>10</v>
      </c>
      <c r="F53" s="11">
        <v>10</v>
      </c>
      <c r="G53" s="24">
        <v>37</v>
      </c>
      <c r="H53" s="20"/>
      <c r="I53" s="169">
        <v>51</v>
      </c>
      <c r="J53" s="32">
        <v>10</v>
      </c>
      <c r="K53" s="32">
        <v>10</v>
      </c>
      <c r="L53" s="32">
        <v>10</v>
      </c>
      <c r="M53" s="32">
        <v>5</v>
      </c>
      <c r="N53" s="91">
        <f>SUM(J53:M53)</f>
        <v>35</v>
      </c>
      <c r="O53" s="26"/>
      <c r="P53" s="155">
        <v>51</v>
      </c>
      <c r="Q53" s="121">
        <v>8</v>
      </c>
      <c r="R53" s="121">
        <v>10</v>
      </c>
      <c r="S53" s="121">
        <v>10</v>
      </c>
      <c r="T53" s="121">
        <v>5</v>
      </c>
      <c r="U53" s="122">
        <v>33</v>
      </c>
      <c r="W53" s="169">
        <v>51</v>
      </c>
      <c r="X53" s="130">
        <v>10</v>
      </c>
      <c r="Y53" s="130">
        <v>7</v>
      </c>
      <c r="Z53" s="130">
        <v>2</v>
      </c>
      <c r="AA53" s="130">
        <v>8</v>
      </c>
      <c r="AB53" s="131">
        <v>27</v>
      </c>
      <c r="AD53" s="169">
        <v>51</v>
      </c>
      <c r="AE53" s="121">
        <v>10</v>
      </c>
      <c r="AF53" s="121">
        <v>5.5</v>
      </c>
      <c r="AG53" s="121">
        <v>1</v>
      </c>
      <c r="AH53" s="121">
        <v>10</v>
      </c>
      <c r="AI53" s="122">
        <v>26.5</v>
      </c>
      <c r="AK53" s="169">
        <v>51</v>
      </c>
      <c r="AL53" s="155">
        <v>9</v>
      </c>
      <c r="AM53" s="155">
        <v>6</v>
      </c>
      <c r="AN53" s="155">
        <v>4</v>
      </c>
      <c r="AO53" s="155">
        <v>7</v>
      </c>
      <c r="AP53" s="91">
        <f>SUM(AL53:AO53)</f>
        <v>26</v>
      </c>
      <c r="AR53" s="169">
        <v>51</v>
      </c>
      <c r="AS53" s="155">
        <v>9</v>
      </c>
      <c r="AT53" s="155">
        <v>5</v>
      </c>
      <c r="AU53" s="155">
        <v>4</v>
      </c>
      <c r="AV53" s="155">
        <v>10</v>
      </c>
      <c r="AW53" s="91">
        <v>28</v>
      </c>
      <c r="AY53" s="169">
        <v>51</v>
      </c>
      <c r="AZ53" s="155">
        <v>10</v>
      </c>
      <c r="BA53" s="155">
        <v>9</v>
      </c>
      <c r="BB53" s="155">
        <v>10</v>
      </c>
      <c r="BC53" s="155">
        <v>2</v>
      </c>
      <c r="BD53" s="91">
        <v>31</v>
      </c>
      <c r="BF53" s="169">
        <v>51</v>
      </c>
      <c r="BG53" s="4">
        <v>7</v>
      </c>
      <c r="BH53" s="4">
        <v>10</v>
      </c>
      <c r="BI53" s="4">
        <v>8</v>
      </c>
      <c r="BJ53" s="4">
        <v>10</v>
      </c>
      <c r="BK53" s="5">
        <v>35</v>
      </c>
      <c r="BM53" s="169">
        <v>51</v>
      </c>
      <c r="BN53" s="155">
        <v>5</v>
      </c>
      <c r="BO53" s="155">
        <v>7</v>
      </c>
      <c r="BP53" s="155">
        <v>10</v>
      </c>
      <c r="BQ53" s="155">
        <v>5</v>
      </c>
      <c r="BR53" s="91">
        <f>SUM(BN53:BQ53)</f>
        <v>27</v>
      </c>
    </row>
    <row r="54" spans="2:70">
      <c r="B54" s="11">
        <v>52</v>
      </c>
      <c r="C54" s="11">
        <v>10</v>
      </c>
      <c r="D54" s="11">
        <v>7</v>
      </c>
      <c r="E54" s="11">
        <v>10</v>
      </c>
      <c r="F54" s="11">
        <v>10</v>
      </c>
      <c r="G54" s="24">
        <v>37</v>
      </c>
      <c r="H54" s="20"/>
      <c r="I54" s="169">
        <v>52</v>
      </c>
      <c r="J54" s="32">
        <v>8</v>
      </c>
      <c r="K54" s="32">
        <v>10</v>
      </c>
      <c r="L54" s="32">
        <v>10</v>
      </c>
      <c r="M54" s="32">
        <v>7</v>
      </c>
      <c r="N54" s="91">
        <f>SUM(J54:M54)</f>
        <v>35</v>
      </c>
      <c r="O54" s="26"/>
      <c r="P54" s="155">
        <v>52</v>
      </c>
      <c r="Q54" s="121">
        <v>9</v>
      </c>
      <c r="R54" s="121">
        <v>10</v>
      </c>
      <c r="S54" s="121">
        <v>10</v>
      </c>
      <c r="T54" s="121">
        <v>4</v>
      </c>
      <c r="U54" s="122">
        <v>33</v>
      </c>
      <c r="W54" s="169">
        <v>52</v>
      </c>
      <c r="X54" s="155">
        <v>10</v>
      </c>
      <c r="Y54" s="155">
        <v>8</v>
      </c>
      <c r="Z54" s="155">
        <v>0</v>
      </c>
      <c r="AA54" s="155">
        <v>9</v>
      </c>
      <c r="AB54" s="157">
        <f>SUM(X54:AA54)</f>
        <v>27</v>
      </c>
      <c r="AD54" s="169">
        <v>52</v>
      </c>
      <c r="AE54" s="4">
        <v>3</v>
      </c>
      <c r="AF54" s="4">
        <v>3</v>
      </c>
      <c r="AG54" s="4">
        <v>10</v>
      </c>
      <c r="AH54" s="4">
        <v>10</v>
      </c>
      <c r="AI54" s="5">
        <v>26</v>
      </c>
      <c r="AK54" s="169">
        <v>52</v>
      </c>
      <c r="AL54" s="4">
        <v>3</v>
      </c>
      <c r="AM54" s="4">
        <v>3</v>
      </c>
      <c r="AN54" s="4">
        <v>10</v>
      </c>
      <c r="AO54" s="4">
        <v>9.5</v>
      </c>
      <c r="AP54" s="5">
        <v>25.5</v>
      </c>
      <c r="AR54" s="169">
        <v>52</v>
      </c>
      <c r="AS54" s="155">
        <v>10</v>
      </c>
      <c r="AT54" s="155">
        <v>2</v>
      </c>
      <c r="AU54" s="155">
        <v>10</v>
      </c>
      <c r="AV54" s="155">
        <v>6</v>
      </c>
      <c r="AW54" s="91">
        <v>28</v>
      </c>
      <c r="AY54" s="169">
        <v>52</v>
      </c>
      <c r="AZ54" s="155">
        <v>10</v>
      </c>
      <c r="BA54" s="155">
        <v>10</v>
      </c>
      <c r="BB54" s="155">
        <v>7</v>
      </c>
      <c r="BC54" s="155">
        <v>4</v>
      </c>
      <c r="BD54" s="91">
        <v>31</v>
      </c>
      <c r="BF54" s="169">
        <v>52</v>
      </c>
      <c r="BG54" s="182">
        <v>10</v>
      </c>
      <c r="BH54" s="182">
        <v>10</v>
      </c>
      <c r="BI54" s="182">
        <v>8</v>
      </c>
      <c r="BJ54" s="182">
        <v>7</v>
      </c>
      <c r="BK54" s="102">
        <v>35</v>
      </c>
      <c r="BM54" s="169">
        <v>52</v>
      </c>
      <c r="BN54" s="178">
        <v>8</v>
      </c>
      <c r="BO54" s="178">
        <v>7</v>
      </c>
      <c r="BP54" s="178">
        <v>5</v>
      </c>
      <c r="BQ54" s="178">
        <v>7</v>
      </c>
      <c r="BR54" s="163">
        <v>27</v>
      </c>
    </row>
    <row r="55" spans="2:70">
      <c r="B55" s="11">
        <v>53</v>
      </c>
      <c r="C55" s="11">
        <v>10</v>
      </c>
      <c r="D55" s="11">
        <v>9</v>
      </c>
      <c r="E55" s="11">
        <v>10</v>
      </c>
      <c r="F55" s="11">
        <v>8</v>
      </c>
      <c r="G55" s="24">
        <v>37</v>
      </c>
      <c r="H55" s="20"/>
      <c r="I55" s="169">
        <v>53</v>
      </c>
      <c r="J55" s="121">
        <v>10</v>
      </c>
      <c r="K55" s="121">
        <v>8</v>
      </c>
      <c r="L55" s="121">
        <v>8</v>
      </c>
      <c r="M55" s="121">
        <v>9</v>
      </c>
      <c r="N55" s="122">
        <v>35</v>
      </c>
      <c r="O55" s="26"/>
      <c r="P55" s="155">
        <v>53</v>
      </c>
      <c r="Q55" s="121">
        <v>5</v>
      </c>
      <c r="R55" s="121">
        <v>10</v>
      </c>
      <c r="S55" s="121">
        <v>10</v>
      </c>
      <c r="T55" s="121">
        <v>8</v>
      </c>
      <c r="U55" s="122">
        <v>33</v>
      </c>
      <c r="W55" s="169">
        <v>53</v>
      </c>
      <c r="X55" s="4">
        <v>10</v>
      </c>
      <c r="Y55" s="4">
        <v>7</v>
      </c>
      <c r="Z55" s="4">
        <v>2</v>
      </c>
      <c r="AA55" s="4">
        <v>7</v>
      </c>
      <c r="AB55" s="5">
        <v>26</v>
      </c>
      <c r="AD55" s="169">
        <v>53</v>
      </c>
      <c r="AE55" s="4">
        <v>6</v>
      </c>
      <c r="AF55" s="4">
        <v>7</v>
      </c>
      <c r="AG55" s="4">
        <v>3</v>
      </c>
      <c r="AH55" s="4">
        <v>10</v>
      </c>
      <c r="AI55" s="5">
        <v>26</v>
      </c>
      <c r="AK55" s="169">
        <v>53</v>
      </c>
      <c r="AL55" s="121">
        <v>10</v>
      </c>
      <c r="AM55" s="121">
        <v>1.5</v>
      </c>
      <c r="AN55" s="121">
        <v>10</v>
      </c>
      <c r="AO55" s="121">
        <v>4</v>
      </c>
      <c r="AP55" s="122">
        <v>25.5</v>
      </c>
      <c r="AR55" s="169">
        <v>53</v>
      </c>
      <c r="AS55" s="4">
        <v>9</v>
      </c>
      <c r="AT55" s="4">
        <v>1</v>
      </c>
      <c r="AU55" s="4">
        <v>10</v>
      </c>
      <c r="AV55" s="4">
        <v>7</v>
      </c>
      <c r="AW55" s="5">
        <v>27</v>
      </c>
      <c r="AY55" s="169">
        <v>53</v>
      </c>
      <c r="AZ55" s="133">
        <v>10</v>
      </c>
      <c r="BA55" s="133">
        <v>6</v>
      </c>
      <c r="BB55" s="133">
        <v>10</v>
      </c>
      <c r="BC55" s="133">
        <v>5</v>
      </c>
      <c r="BD55" s="91">
        <f>SUM(AZ55:BC55)</f>
        <v>31</v>
      </c>
      <c r="BF55" s="169">
        <v>53</v>
      </c>
      <c r="BG55" s="121">
        <v>10</v>
      </c>
      <c r="BH55" s="121">
        <v>8</v>
      </c>
      <c r="BI55" s="121">
        <v>8</v>
      </c>
      <c r="BJ55" s="121">
        <v>9</v>
      </c>
      <c r="BK55" s="122">
        <v>35</v>
      </c>
      <c r="BM55" s="169">
        <v>53</v>
      </c>
      <c r="BN55" s="148">
        <v>9</v>
      </c>
      <c r="BO55" s="148">
        <v>7</v>
      </c>
      <c r="BP55" s="148">
        <v>4</v>
      </c>
      <c r="BQ55" s="148">
        <v>7</v>
      </c>
      <c r="BR55" s="168">
        <v>27</v>
      </c>
    </row>
    <row r="56" spans="2:70">
      <c r="B56" s="11">
        <v>54</v>
      </c>
      <c r="C56" s="11">
        <v>10</v>
      </c>
      <c r="D56" s="11">
        <v>10</v>
      </c>
      <c r="E56" s="11">
        <v>10</v>
      </c>
      <c r="F56" s="11">
        <v>7</v>
      </c>
      <c r="G56" s="24">
        <v>37</v>
      </c>
      <c r="H56" s="20"/>
      <c r="I56" s="169">
        <v>54</v>
      </c>
      <c r="J56" s="121">
        <v>10</v>
      </c>
      <c r="K56" s="121">
        <v>10</v>
      </c>
      <c r="L56" s="121">
        <v>9</v>
      </c>
      <c r="M56" s="121">
        <v>6</v>
      </c>
      <c r="N56" s="122">
        <v>35</v>
      </c>
      <c r="O56" s="26"/>
      <c r="P56" s="155">
        <v>54</v>
      </c>
      <c r="Q56" s="121">
        <v>10</v>
      </c>
      <c r="R56" s="121">
        <v>10</v>
      </c>
      <c r="S56" s="121">
        <v>7</v>
      </c>
      <c r="T56" s="121">
        <v>6</v>
      </c>
      <c r="U56" s="122">
        <v>33</v>
      </c>
      <c r="W56" s="169">
        <v>54</v>
      </c>
      <c r="X56" s="4">
        <v>3</v>
      </c>
      <c r="Y56" s="4">
        <v>9</v>
      </c>
      <c r="Z56" s="4">
        <v>5</v>
      </c>
      <c r="AA56" s="4">
        <v>9</v>
      </c>
      <c r="AB56" s="5">
        <v>26</v>
      </c>
      <c r="AD56" s="169">
        <v>54</v>
      </c>
      <c r="AE56" s="174">
        <v>6</v>
      </c>
      <c r="AF56" s="174">
        <v>1</v>
      </c>
      <c r="AG56" s="174">
        <v>9</v>
      </c>
      <c r="AH56" s="174">
        <v>10</v>
      </c>
      <c r="AI56" s="91">
        <f>SUM(AE56:AH56)</f>
        <v>26</v>
      </c>
      <c r="AK56" s="169">
        <v>54</v>
      </c>
      <c r="AL56" s="121">
        <v>8.5</v>
      </c>
      <c r="AM56" s="121">
        <v>7</v>
      </c>
      <c r="AN56" s="121">
        <v>4</v>
      </c>
      <c r="AO56" s="121">
        <v>6</v>
      </c>
      <c r="AP56" s="122">
        <v>25.5</v>
      </c>
      <c r="AR56" s="169">
        <v>54</v>
      </c>
      <c r="AS56" s="183">
        <v>7</v>
      </c>
      <c r="AT56" s="174">
        <v>0</v>
      </c>
      <c r="AU56" s="174">
        <v>10</v>
      </c>
      <c r="AV56" s="174">
        <v>10</v>
      </c>
      <c r="AW56" s="91">
        <f>SUM(AS56:AV56)</f>
        <v>27</v>
      </c>
      <c r="AY56" s="169">
        <v>54</v>
      </c>
      <c r="AZ56" s="143">
        <v>10</v>
      </c>
      <c r="BA56" s="142">
        <v>8</v>
      </c>
      <c r="BB56" s="142">
        <v>10</v>
      </c>
      <c r="BC56" s="142">
        <v>3</v>
      </c>
      <c r="BD56" s="166">
        <v>31</v>
      </c>
      <c r="BF56" s="169">
        <v>54</v>
      </c>
      <c r="BG56" s="121">
        <v>8.5</v>
      </c>
      <c r="BH56" s="121">
        <v>9</v>
      </c>
      <c r="BI56" s="121">
        <v>7.5</v>
      </c>
      <c r="BJ56" s="121">
        <v>10</v>
      </c>
      <c r="BK56" s="122">
        <v>35</v>
      </c>
      <c r="BM56" s="169">
        <v>54</v>
      </c>
      <c r="BN56" s="149">
        <v>10</v>
      </c>
      <c r="BO56" s="149">
        <v>6</v>
      </c>
      <c r="BP56" s="149">
        <v>2</v>
      </c>
      <c r="BQ56" s="149">
        <v>9</v>
      </c>
      <c r="BR56" s="167">
        <v>27</v>
      </c>
    </row>
    <row r="57" spans="2:70">
      <c r="B57" s="11">
        <v>55</v>
      </c>
      <c r="C57" s="11">
        <v>10</v>
      </c>
      <c r="D57" s="11">
        <v>8</v>
      </c>
      <c r="E57" s="11">
        <v>8.5</v>
      </c>
      <c r="F57" s="11">
        <v>10</v>
      </c>
      <c r="G57" s="24">
        <v>36.5</v>
      </c>
      <c r="H57" s="20"/>
      <c r="I57" s="169">
        <v>55</v>
      </c>
      <c r="J57" s="121">
        <v>10</v>
      </c>
      <c r="K57" s="121">
        <v>10</v>
      </c>
      <c r="L57" s="121">
        <v>7</v>
      </c>
      <c r="M57" s="121">
        <v>8</v>
      </c>
      <c r="N57" s="122">
        <v>35</v>
      </c>
      <c r="O57" s="26"/>
      <c r="P57" s="155">
        <v>55</v>
      </c>
      <c r="Q57" s="121">
        <v>10</v>
      </c>
      <c r="R57" s="121">
        <v>10</v>
      </c>
      <c r="S57" s="121">
        <v>10</v>
      </c>
      <c r="T57" s="121">
        <v>3</v>
      </c>
      <c r="U57" s="122">
        <v>33</v>
      </c>
      <c r="W57" s="169">
        <v>55</v>
      </c>
      <c r="X57" s="174">
        <v>10</v>
      </c>
      <c r="Y57" s="174">
        <v>7</v>
      </c>
      <c r="Z57" s="174">
        <v>3</v>
      </c>
      <c r="AA57" s="174">
        <v>6</v>
      </c>
      <c r="AB57" s="91">
        <f>SUM(X57:AA57)</f>
        <v>26</v>
      </c>
      <c r="AD57" s="169">
        <v>55</v>
      </c>
      <c r="AE57" s="121">
        <v>6</v>
      </c>
      <c r="AF57" s="121">
        <v>9.5</v>
      </c>
      <c r="AG57" s="121">
        <v>1</v>
      </c>
      <c r="AH57" s="121">
        <v>9.5</v>
      </c>
      <c r="AI57" s="122">
        <v>26</v>
      </c>
      <c r="AK57" s="169">
        <v>55</v>
      </c>
      <c r="AL57" s="155">
        <v>2</v>
      </c>
      <c r="AM57" s="155">
        <v>6</v>
      </c>
      <c r="AN57" s="155">
        <v>10</v>
      </c>
      <c r="AO57" s="155">
        <v>7.5</v>
      </c>
      <c r="AP57" s="91">
        <f>SUM(AL57:AO57)</f>
        <v>25.5</v>
      </c>
      <c r="AR57" s="169">
        <v>55</v>
      </c>
      <c r="AS57" s="179">
        <v>10</v>
      </c>
      <c r="AT57" s="179">
        <v>1</v>
      </c>
      <c r="AU57" s="179">
        <v>7</v>
      </c>
      <c r="AV57" s="179">
        <v>9</v>
      </c>
      <c r="AW57" s="91">
        <f>SUM(AS57:AV57)</f>
        <v>27</v>
      </c>
      <c r="AY57" s="169">
        <v>55</v>
      </c>
      <c r="AZ57" s="155">
        <v>10</v>
      </c>
      <c r="BA57" s="155">
        <v>10</v>
      </c>
      <c r="BB57" s="155">
        <v>6</v>
      </c>
      <c r="BC57" s="155">
        <v>5</v>
      </c>
      <c r="BD57" s="91">
        <v>31</v>
      </c>
      <c r="BF57" s="169">
        <v>55</v>
      </c>
      <c r="BG57" s="121">
        <v>10</v>
      </c>
      <c r="BH57" s="121">
        <v>8</v>
      </c>
      <c r="BI57" s="121">
        <v>8</v>
      </c>
      <c r="BJ57" s="121">
        <v>9</v>
      </c>
      <c r="BK57" s="122">
        <v>35</v>
      </c>
      <c r="BM57" s="169">
        <v>55</v>
      </c>
      <c r="BN57" s="181">
        <v>10</v>
      </c>
      <c r="BO57" s="181">
        <v>9</v>
      </c>
      <c r="BP57" s="181">
        <v>4</v>
      </c>
      <c r="BQ57" s="181">
        <v>4</v>
      </c>
      <c r="BR57" s="164">
        <v>27</v>
      </c>
    </row>
    <row r="58" spans="2:70">
      <c r="B58" s="11">
        <v>56</v>
      </c>
      <c r="C58" s="11">
        <v>10</v>
      </c>
      <c r="D58" s="11">
        <v>8.5</v>
      </c>
      <c r="E58" s="11">
        <v>10</v>
      </c>
      <c r="F58" s="11">
        <v>8</v>
      </c>
      <c r="G58" s="24">
        <v>36.5</v>
      </c>
      <c r="H58" s="20"/>
      <c r="I58" s="169">
        <v>56</v>
      </c>
      <c r="J58" s="121">
        <v>7</v>
      </c>
      <c r="K58" s="121">
        <v>10</v>
      </c>
      <c r="L58" s="121">
        <v>8</v>
      </c>
      <c r="M58" s="121">
        <v>10</v>
      </c>
      <c r="N58" s="122">
        <v>35</v>
      </c>
      <c r="O58" s="26"/>
      <c r="P58" s="155">
        <v>56</v>
      </c>
      <c r="Q58" s="126">
        <v>10</v>
      </c>
      <c r="R58" s="126">
        <v>10</v>
      </c>
      <c r="S58" s="126">
        <v>8</v>
      </c>
      <c r="T58" s="126">
        <v>5</v>
      </c>
      <c r="U58" s="124">
        <v>33</v>
      </c>
      <c r="W58" s="169">
        <v>56</v>
      </c>
      <c r="X58" s="174">
        <v>10</v>
      </c>
      <c r="Y58" s="174">
        <v>6</v>
      </c>
      <c r="Z58" s="174">
        <v>2</v>
      </c>
      <c r="AA58" s="174">
        <v>8</v>
      </c>
      <c r="AB58" s="91">
        <f>SUM(X58:AA58)</f>
        <v>26</v>
      </c>
      <c r="AD58" s="169">
        <v>56</v>
      </c>
      <c r="AE58" s="121">
        <v>9</v>
      </c>
      <c r="AF58" s="121">
        <v>9</v>
      </c>
      <c r="AG58" s="121">
        <v>1</v>
      </c>
      <c r="AH58" s="121">
        <v>7</v>
      </c>
      <c r="AI58" s="122">
        <v>26</v>
      </c>
      <c r="AK58" s="169">
        <v>56</v>
      </c>
      <c r="AL58" s="169">
        <v>6</v>
      </c>
      <c r="AM58" s="169">
        <v>3.5</v>
      </c>
      <c r="AN58" s="169">
        <v>9</v>
      </c>
      <c r="AO58" s="169">
        <v>7</v>
      </c>
      <c r="AP58" s="24">
        <v>25.5</v>
      </c>
      <c r="AR58" s="169">
        <v>56</v>
      </c>
      <c r="AS58" s="121">
        <v>9</v>
      </c>
      <c r="AT58" s="121">
        <v>0</v>
      </c>
      <c r="AU58" s="121">
        <v>9</v>
      </c>
      <c r="AV58" s="121">
        <v>9</v>
      </c>
      <c r="AW58" s="122">
        <v>27</v>
      </c>
      <c r="AY58" s="169">
        <v>56</v>
      </c>
      <c r="AZ58" s="155">
        <v>9</v>
      </c>
      <c r="BA58" s="155">
        <v>7</v>
      </c>
      <c r="BB58" s="155">
        <v>10</v>
      </c>
      <c r="BC58" s="155">
        <v>5</v>
      </c>
      <c r="BD58" s="91">
        <v>31</v>
      </c>
      <c r="BF58" s="169">
        <v>56</v>
      </c>
      <c r="BG58" s="121">
        <v>8</v>
      </c>
      <c r="BH58" s="121">
        <v>10</v>
      </c>
      <c r="BI58" s="121">
        <v>8</v>
      </c>
      <c r="BJ58" s="121">
        <v>9</v>
      </c>
      <c r="BK58" s="122">
        <v>35</v>
      </c>
      <c r="BM58" s="169">
        <v>56</v>
      </c>
      <c r="BN58" s="178">
        <v>10</v>
      </c>
      <c r="BO58" s="178">
        <v>3</v>
      </c>
      <c r="BP58" s="178">
        <v>5</v>
      </c>
      <c r="BQ58" s="178">
        <v>8.5</v>
      </c>
      <c r="BR58" s="163">
        <v>26.5</v>
      </c>
    </row>
    <row r="59" spans="2:70">
      <c r="B59" s="11">
        <v>57</v>
      </c>
      <c r="C59" s="11">
        <v>10</v>
      </c>
      <c r="D59" s="11">
        <v>8</v>
      </c>
      <c r="E59" s="11">
        <v>8</v>
      </c>
      <c r="F59" s="11">
        <v>10</v>
      </c>
      <c r="G59" s="24">
        <v>36</v>
      </c>
      <c r="H59" s="20"/>
      <c r="I59" s="169">
        <v>57</v>
      </c>
      <c r="J59" s="121">
        <v>10</v>
      </c>
      <c r="K59" s="121">
        <v>10</v>
      </c>
      <c r="L59" s="121">
        <v>10</v>
      </c>
      <c r="M59" s="121">
        <v>5</v>
      </c>
      <c r="N59" s="122">
        <v>35</v>
      </c>
      <c r="O59" s="26"/>
      <c r="P59" s="155">
        <v>57</v>
      </c>
      <c r="Q59" s="156">
        <v>9</v>
      </c>
      <c r="R59" s="156">
        <v>10</v>
      </c>
      <c r="S59" s="156">
        <v>5</v>
      </c>
      <c r="T59" s="156">
        <v>9</v>
      </c>
      <c r="U59" s="91">
        <f>SUM(Q59:T59)</f>
        <v>33</v>
      </c>
      <c r="W59" s="169">
        <v>57</v>
      </c>
      <c r="X59" s="174">
        <v>3</v>
      </c>
      <c r="Y59" s="174">
        <v>9</v>
      </c>
      <c r="Z59" s="174">
        <v>4</v>
      </c>
      <c r="AA59" s="174">
        <v>10</v>
      </c>
      <c r="AB59" s="91">
        <f>SUM(X59:AA59)</f>
        <v>26</v>
      </c>
      <c r="AD59" s="169">
        <v>57</v>
      </c>
      <c r="AE59" s="177">
        <v>2</v>
      </c>
      <c r="AF59" s="177">
        <v>5</v>
      </c>
      <c r="AG59" s="177">
        <v>9</v>
      </c>
      <c r="AH59" s="177">
        <v>10</v>
      </c>
      <c r="AI59" s="162">
        <v>26</v>
      </c>
      <c r="AK59" s="169">
        <v>57</v>
      </c>
      <c r="AL59" s="169">
        <v>5</v>
      </c>
      <c r="AM59" s="169">
        <v>1.5</v>
      </c>
      <c r="AN59" s="169">
        <v>10</v>
      </c>
      <c r="AO59" s="169">
        <v>9</v>
      </c>
      <c r="AP59" s="24">
        <v>25.5</v>
      </c>
      <c r="AR59" s="169">
        <v>57</v>
      </c>
      <c r="AS59" s="155">
        <v>10</v>
      </c>
      <c r="AT59" s="155">
        <v>0</v>
      </c>
      <c r="AU59" s="155">
        <v>10</v>
      </c>
      <c r="AV59" s="155">
        <v>7</v>
      </c>
      <c r="AW59" s="91">
        <f>SUM(AS59:AV59)</f>
        <v>27</v>
      </c>
      <c r="AY59" s="169">
        <v>57</v>
      </c>
      <c r="AZ59" s="155">
        <v>10</v>
      </c>
      <c r="BA59" s="155">
        <v>7</v>
      </c>
      <c r="BB59" s="155">
        <v>9</v>
      </c>
      <c r="BC59" s="155">
        <v>5</v>
      </c>
      <c r="BD59" s="91">
        <f>SUM(AZ59:BC59)</f>
        <v>31</v>
      </c>
      <c r="BF59" s="169">
        <v>57</v>
      </c>
      <c r="BG59" s="155">
        <v>10</v>
      </c>
      <c r="BH59" s="155">
        <v>10</v>
      </c>
      <c r="BI59" s="155">
        <v>5</v>
      </c>
      <c r="BJ59" s="155">
        <v>10</v>
      </c>
      <c r="BK59" s="91">
        <v>35</v>
      </c>
      <c r="BM59" s="169">
        <v>57</v>
      </c>
      <c r="BN59" s="4">
        <v>4</v>
      </c>
      <c r="BO59" s="4">
        <v>9</v>
      </c>
      <c r="BP59" s="4">
        <v>6</v>
      </c>
      <c r="BQ59" s="4">
        <v>7</v>
      </c>
      <c r="BR59" s="5">
        <v>26</v>
      </c>
    </row>
    <row r="60" spans="2:70">
      <c r="B60" s="11">
        <v>58</v>
      </c>
      <c r="C60" s="11">
        <v>10</v>
      </c>
      <c r="D60" s="11">
        <v>8</v>
      </c>
      <c r="E60" s="11">
        <v>8</v>
      </c>
      <c r="F60" s="11">
        <v>10</v>
      </c>
      <c r="G60" s="24">
        <v>36</v>
      </c>
      <c r="H60" s="20"/>
      <c r="I60" s="169">
        <v>58</v>
      </c>
      <c r="J60" s="155">
        <v>10</v>
      </c>
      <c r="K60" s="155">
        <v>9</v>
      </c>
      <c r="L60" s="155">
        <v>10</v>
      </c>
      <c r="M60" s="155">
        <v>6</v>
      </c>
      <c r="N60" s="91">
        <v>35</v>
      </c>
      <c r="O60" s="26"/>
      <c r="P60" s="155">
        <v>58</v>
      </c>
      <c r="Q60" s="4">
        <v>8</v>
      </c>
      <c r="R60" s="4">
        <v>10</v>
      </c>
      <c r="S60" s="4">
        <v>10</v>
      </c>
      <c r="T60" s="4">
        <v>4</v>
      </c>
      <c r="U60" s="5">
        <v>32</v>
      </c>
      <c r="W60" s="169">
        <v>58</v>
      </c>
      <c r="X60" s="121">
        <v>10</v>
      </c>
      <c r="Y60" s="121">
        <v>6</v>
      </c>
      <c r="Z60" s="121">
        <v>2</v>
      </c>
      <c r="AA60" s="121">
        <v>8</v>
      </c>
      <c r="AB60" s="122">
        <v>26</v>
      </c>
      <c r="AD60" s="169">
        <v>58</v>
      </c>
      <c r="AE60" s="155">
        <v>10</v>
      </c>
      <c r="AF60" s="155">
        <v>4</v>
      </c>
      <c r="AG60" s="155">
        <v>2</v>
      </c>
      <c r="AH60" s="155">
        <v>10</v>
      </c>
      <c r="AI60" s="157">
        <f>SUM(AE60:AH60)</f>
        <v>26</v>
      </c>
      <c r="AK60" s="169">
        <v>58</v>
      </c>
      <c r="AL60" s="174">
        <v>6</v>
      </c>
      <c r="AM60" s="174">
        <v>0</v>
      </c>
      <c r="AN60" s="174">
        <v>10</v>
      </c>
      <c r="AO60" s="174">
        <v>9</v>
      </c>
      <c r="AP60" s="91">
        <f>SUM(AL60:AO60)</f>
        <v>25</v>
      </c>
      <c r="AR60" s="169">
        <v>58</v>
      </c>
      <c r="AS60" s="155">
        <v>7</v>
      </c>
      <c r="AT60" s="155">
        <v>0</v>
      </c>
      <c r="AU60" s="155">
        <v>10</v>
      </c>
      <c r="AV60" s="155">
        <v>10</v>
      </c>
      <c r="AW60" s="91">
        <f>SUM(AS60:AV60)</f>
        <v>27</v>
      </c>
      <c r="AY60" s="169">
        <v>58</v>
      </c>
      <c r="AZ60" s="121">
        <v>9</v>
      </c>
      <c r="BA60" s="121">
        <v>8</v>
      </c>
      <c r="BB60" s="121">
        <v>7</v>
      </c>
      <c r="BC60" s="121">
        <v>6.5</v>
      </c>
      <c r="BD60" s="122">
        <v>30.5</v>
      </c>
      <c r="BF60" s="169">
        <v>58</v>
      </c>
      <c r="BG60" s="155">
        <v>10</v>
      </c>
      <c r="BH60" s="155">
        <v>7</v>
      </c>
      <c r="BI60" s="155">
        <v>8</v>
      </c>
      <c r="BJ60" s="155">
        <v>10</v>
      </c>
      <c r="BK60" s="91">
        <v>35</v>
      </c>
      <c r="BM60" s="169">
        <v>58</v>
      </c>
      <c r="BN60" s="4">
        <v>7</v>
      </c>
      <c r="BO60" s="4">
        <v>7</v>
      </c>
      <c r="BP60" s="4">
        <v>6</v>
      </c>
      <c r="BQ60" s="4">
        <v>6</v>
      </c>
      <c r="BR60" s="5">
        <v>26</v>
      </c>
    </row>
    <row r="61" spans="2:70">
      <c r="B61" s="11">
        <v>59</v>
      </c>
      <c r="C61" s="11">
        <v>10</v>
      </c>
      <c r="D61" s="11">
        <v>8</v>
      </c>
      <c r="E61" s="11">
        <v>8</v>
      </c>
      <c r="F61" s="11">
        <v>10</v>
      </c>
      <c r="G61" s="24">
        <v>36</v>
      </c>
      <c r="H61" s="20"/>
      <c r="I61" s="169">
        <v>59</v>
      </c>
      <c r="J61" s="156">
        <v>10</v>
      </c>
      <c r="K61" s="156">
        <v>6</v>
      </c>
      <c r="L61" s="156">
        <v>10</v>
      </c>
      <c r="M61" s="156">
        <v>9</v>
      </c>
      <c r="N61" s="91">
        <f>SUM(J61:M61)</f>
        <v>35</v>
      </c>
      <c r="O61" s="26"/>
      <c r="P61" s="155">
        <v>59</v>
      </c>
      <c r="Q61" s="4">
        <v>4</v>
      </c>
      <c r="R61" s="4">
        <v>10</v>
      </c>
      <c r="S61" s="4">
        <v>10</v>
      </c>
      <c r="T61" s="4">
        <v>8</v>
      </c>
      <c r="U61" s="5">
        <v>32</v>
      </c>
      <c r="W61" s="169">
        <v>59</v>
      </c>
      <c r="X61" s="121">
        <v>10</v>
      </c>
      <c r="Y61" s="121">
        <v>4</v>
      </c>
      <c r="Z61" s="121">
        <v>4</v>
      </c>
      <c r="AA61" s="121">
        <v>8</v>
      </c>
      <c r="AB61" s="122">
        <v>26</v>
      </c>
      <c r="AD61" s="169">
        <v>59</v>
      </c>
      <c r="AE61" s="155">
        <v>5</v>
      </c>
      <c r="AF61" s="155">
        <v>10</v>
      </c>
      <c r="AG61" s="155">
        <v>1</v>
      </c>
      <c r="AH61" s="155">
        <v>10</v>
      </c>
      <c r="AI61" s="157">
        <f>SUM(AE61:AH61)</f>
        <v>26</v>
      </c>
      <c r="AK61" s="169">
        <v>59</v>
      </c>
      <c r="AL61" s="174">
        <v>3</v>
      </c>
      <c r="AM61" s="174">
        <v>2</v>
      </c>
      <c r="AN61" s="174">
        <v>10</v>
      </c>
      <c r="AO61" s="174">
        <v>10</v>
      </c>
      <c r="AP61" s="91">
        <f>SUM(AL61:AO61)</f>
        <v>25</v>
      </c>
      <c r="AR61" s="169">
        <v>59</v>
      </c>
      <c r="AS61" s="155">
        <v>10</v>
      </c>
      <c r="AT61" s="155">
        <v>0</v>
      </c>
      <c r="AU61" s="155">
        <v>7</v>
      </c>
      <c r="AV61" s="155">
        <v>10</v>
      </c>
      <c r="AW61" s="91">
        <f>SUM(AS61:AV61)</f>
        <v>27</v>
      </c>
      <c r="AY61" s="169">
        <v>59</v>
      </c>
      <c r="AZ61" s="121">
        <v>7</v>
      </c>
      <c r="BA61" s="121">
        <v>10</v>
      </c>
      <c r="BB61" s="121">
        <v>10</v>
      </c>
      <c r="BC61" s="121">
        <v>3.5</v>
      </c>
      <c r="BD61" s="122">
        <v>30.5</v>
      </c>
      <c r="BF61" s="169">
        <v>59</v>
      </c>
      <c r="BG61" s="155">
        <v>10</v>
      </c>
      <c r="BH61" s="155">
        <v>10</v>
      </c>
      <c r="BI61" s="155">
        <v>5</v>
      </c>
      <c r="BJ61" s="155">
        <v>10</v>
      </c>
      <c r="BK61" s="91">
        <f>SUM(BG61:BJ61)</f>
        <v>35</v>
      </c>
      <c r="BM61" s="169">
        <v>59</v>
      </c>
      <c r="BN61" s="149">
        <v>10</v>
      </c>
      <c r="BO61" s="149">
        <v>8</v>
      </c>
      <c r="BP61" s="149">
        <v>4</v>
      </c>
      <c r="BQ61" s="149">
        <v>4</v>
      </c>
      <c r="BR61" s="167">
        <v>26</v>
      </c>
    </row>
    <row r="62" spans="2:70">
      <c r="B62" s="11">
        <v>60</v>
      </c>
      <c r="C62" s="11">
        <v>9</v>
      </c>
      <c r="D62" s="11">
        <v>10</v>
      </c>
      <c r="E62" s="11">
        <v>10</v>
      </c>
      <c r="F62" s="11">
        <v>7</v>
      </c>
      <c r="G62" s="24">
        <v>36</v>
      </c>
      <c r="H62" s="20"/>
      <c r="I62" s="169">
        <v>60</v>
      </c>
      <c r="J62" s="121">
        <v>10</v>
      </c>
      <c r="K62" s="121">
        <v>10</v>
      </c>
      <c r="L62" s="121">
        <v>7</v>
      </c>
      <c r="M62" s="121">
        <v>7.5</v>
      </c>
      <c r="N62" s="122">
        <v>34.5</v>
      </c>
      <c r="O62" s="26"/>
      <c r="P62" s="155">
        <v>60</v>
      </c>
      <c r="Q62" s="171">
        <v>4</v>
      </c>
      <c r="R62" s="171">
        <v>10</v>
      </c>
      <c r="S62" s="171">
        <v>10</v>
      </c>
      <c r="T62" s="171">
        <v>8</v>
      </c>
      <c r="U62" s="91">
        <f>SUM(Q62:T62)</f>
        <v>32</v>
      </c>
      <c r="W62" s="169">
        <v>60</v>
      </c>
      <c r="X62" s="121">
        <v>10</v>
      </c>
      <c r="Y62" s="121">
        <v>9</v>
      </c>
      <c r="Z62" s="121">
        <v>1</v>
      </c>
      <c r="AA62" s="121">
        <v>6</v>
      </c>
      <c r="AB62" s="122">
        <v>26</v>
      </c>
      <c r="AD62" s="169">
        <v>60</v>
      </c>
      <c r="AE62" s="155">
        <v>2</v>
      </c>
      <c r="AF62" s="155">
        <v>5</v>
      </c>
      <c r="AG62" s="155">
        <v>9</v>
      </c>
      <c r="AH62" s="155">
        <v>10</v>
      </c>
      <c r="AI62" s="157">
        <f>SUM(AE62:AH62)</f>
        <v>26</v>
      </c>
      <c r="AK62" s="169">
        <v>60</v>
      </c>
      <c r="AL62" s="32">
        <v>6</v>
      </c>
      <c r="AM62" s="32">
        <v>5</v>
      </c>
      <c r="AN62" s="32">
        <v>10</v>
      </c>
      <c r="AO62" s="32">
        <v>4</v>
      </c>
      <c r="AP62" s="91">
        <f>SUM(AL62:AO62)</f>
        <v>25</v>
      </c>
      <c r="AR62" s="169">
        <v>60</v>
      </c>
      <c r="AS62" s="121">
        <v>10</v>
      </c>
      <c r="AT62" s="121">
        <v>8</v>
      </c>
      <c r="AU62" s="121">
        <v>2.5</v>
      </c>
      <c r="AV62" s="121">
        <v>6</v>
      </c>
      <c r="AW62" s="122">
        <v>26.5</v>
      </c>
      <c r="AY62" s="169">
        <v>60</v>
      </c>
      <c r="AZ62" s="4">
        <v>8</v>
      </c>
      <c r="BA62" s="4">
        <v>10</v>
      </c>
      <c r="BB62" s="4">
        <v>10</v>
      </c>
      <c r="BC62" s="4">
        <v>2</v>
      </c>
      <c r="BD62" s="5">
        <v>30</v>
      </c>
      <c r="BF62" s="169">
        <v>60</v>
      </c>
      <c r="BG62" s="155">
        <v>6</v>
      </c>
      <c r="BH62" s="155">
        <v>10</v>
      </c>
      <c r="BI62" s="155">
        <v>9</v>
      </c>
      <c r="BJ62" s="155">
        <v>10</v>
      </c>
      <c r="BK62" s="91">
        <f>SUM(BG62:BJ62)</f>
        <v>35</v>
      </c>
      <c r="BM62" s="169">
        <v>60</v>
      </c>
      <c r="BN62" s="155">
        <v>8</v>
      </c>
      <c r="BO62" s="155">
        <v>6</v>
      </c>
      <c r="BP62" s="155">
        <v>8</v>
      </c>
      <c r="BQ62" s="155">
        <v>4</v>
      </c>
      <c r="BR62" s="91">
        <f>SUM(BN62:BQ62)</f>
        <v>26</v>
      </c>
    </row>
    <row r="63" spans="2:70">
      <c r="B63" s="11">
        <v>61</v>
      </c>
      <c r="C63" s="11">
        <v>10</v>
      </c>
      <c r="D63" s="11">
        <v>8</v>
      </c>
      <c r="E63" s="11">
        <v>10</v>
      </c>
      <c r="F63" s="11">
        <v>8</v>
      </c>
      <c r="G63" s="24">
        <v>36</v>
      </c>
      <c r="H63" s="20"/>
      <c r="I63" s="169">
        <v>61</v>
      </c>
      <c r="J63" s="121">
        <v>10</v>
      </c>
      <c r="K63" s="121">
        <v>9</v>
      </c>
      <c r="L63" s="121">
        <v>10</v>
      </c>
      <c r="M63" s="121">
        <v>5.5</v>
      </c>
      <c r="N63" s="122">
        <v>34.5</v>
      </c>
      <c r="O63" s="26"/>
      <c r="P63" s="155">
        <v>61</v>
      </c>
      <c r="Q63" s="121">
        <v>9</v>
      </c>
      <c r="R63" s="121">
        <v>7</v>
      </c>
      <c r="S63" s="121">
        <v>8</v>
      </c>
      <c r="T63" s="121">
        <v>8</v>
      </c>
      <c r="U63" s="122">
        <v>32</v>
      </c>
      <c r="W63" s="169">
        <v>61</v>
      </c>
      <c r="X63" s="121">
        <v>10</v>
      </c>
      <c r="Y63" s="121">
        <v>10</v>
      </c>
      <c r="Z63" s="121">
        <v>1</v>
      </c>
      <c r="AA63" s="121">
        <v>5</v>
      </c>
      <c r="AB63" s="122">
        <v>26</v>
      </c>
      <c r="AD63" s="169">
        <v>61</v>
      </c>
      <c r="AE63" s="4">
        <v>5</v>
      </c>
      <c r="AF63" s="4">
        <v>1</v>
      </c>
      <c r="AG63" s="4">
        <v>9</v>
      </c>
      <c r="AH63" s="4">
        <v>10</v>
      </c>
      <c r="AI63" s="5">
        <v>25</v>
      </c>
      <c r="AK63" s="169">
        <v>61</v>
      </c>
      <c r="AL63" s="121">
        <v>10</v>
      </c>
      <c r="AM63" s="121">
        <v>1</v>
      </c>
      <c r="AN63" s="121">
        <v>8</v>
      </c>
      <c r="AO63" s="121">
        <v>6</v>
      </c>
      <c r="AP63" s="122">
        <v>25</v>
      </c>
      <c r="AR63" s="169">
        <v>61</v>
      </c>
      <c r="AS63" s="155">
        <v>8</v>
      </c>
      <c r="AT63" s="155">
        <v>2</v>
      </c>
      <c r="AU63" s="155">
        <v>7</v>
      </c>
      <c r="AV63" s="155">
        <v>9.5</v>
      </c>
      <c r="AW63" s="91">
        <v>26.5</v>
      </c>
      <c r="AY63" s="169">
        <v>61</v>
      </c>
      <c r="AZ63" s="4">
        <v>10</v>
      </c>
      <c r="BA63" s="4">
        <v>10</v>
      </c>
      <c r="BB63" s="4">
        <v>7</v>
      </c>
      <c r="BC63" s="4">
        <v>3</v>
      </c>
      <c r="BD63" s="5">
        <v>30</v>
      </c>
      <c r="BF63" s="169">
        <v>61</v>
      </c>
      <c r="BG63" s="155">
        <v>7</v>
      </c>
      <c r="BH63" s="155">
        <v>10</v>
      </c>
      <c r="BI63" s="155">
        <v>7.5</v>
      </c>
      <c r="BJ63" s="155">
        <v>10</v>
      </c>
      <c r="BK63" s="91">
        <v>34.5</v>
      </c>
      <c r="BM63" s="169">
        <v>61</v>
      </c>
      <c r="BN63" s="155">
        <v>5</v>
      </c>
      <c r="BO63" s="155">
        <v>10</v>
      </c>
      <c r="BP63" s="155">
        <v>7</v>
      </c>
      <c r="BQ63" s="155">
        <v>4</v>
      </c>
      <c r="BR63" s="91">
        <f>SUM(BN63:BQ63)</f>
        <v>26</v>
      </c>
    </row>
    <row r="64" spans="2:70">
      <c r="B64" s="11">
        <v>62</v>
      </c>
      <c r="C64" s="11">
        <v>10</v>
      </c>
      <c r="D64" s="11">
        <v>8</v>
      </c>
      <c r="E64" s="11">
        <v>10</v>
      </c>
      <c r="F64" s="11">
        <v>8</v>
      </c>
      <c r="G64" s="24">
        <v>36</v>
      </c>
      <c r="H64" s="20"/>
      <c r="I64" s="169">
        <v>62</v>
      </c>
      <c r="J64" s="159">
        <v>10</v>
      </c>
      <c r="K64" s="159">
        <v>8</v>
      </c>
      <c r="L64" s="159">
        <v>8.5</v>
      </c>
      <c r="M64" s="159">
        <v>8</v>
      </c>
      <c r="N64" s="160">
        <f>SUM(J64:M64)</f>
        <v>34.5</v>
      </c>
      <c r="O64" s="26"/>
      <c r="P64" s="155">
        <v>62</v>
      </c>
      <c r="Q64" s="121">
        <v>4</v>
      </c>
      <c r="R64" s="121">
        <v>10</v>
      </c>
      <c r="S64" s="121">
        <v>8</v>
      </c>
      <c r="T64" s="121">
        <v>10</v>
      </c>
      <c r="U64" s="122">
        <v>32</v>
      </c>
      <c r="W64" s="169">
        <v>62</v>
      </c>
      <c r="X64" s="4">
        <v>8</v>
      </c>
      <c r="Y64" s="4">
        <v>9</v>
      </c>
      <c r="Z64" s="4">
        <v>2</v>
      </c>
      <c r="AA64" s="4">
        <v>6</v>
      </c>
      <c r="AB64" s="5">
        <v>25</v>
      </c>
      <c r="AD64" s="169">
        <v>62</v>
      </c>
      <c r="AE64" s="175">
        <v>7</v>
      </c>
      <c r="AF64" s="175">
        <v>10</v>
      </c>
      <c r="AG64" s="175">
        <v>1</v>
      </c>
      <c r="AH64" s="175">
        <v>7</v>
      </c>
      <c r="AI64" s="103">
        <v>25</v>
      </c>
      <c r="AK64" s="169">
        <v>62</v>
      </c>
      <c r="AL64" s="156">
        <v>7</v>
      </c>
      <c r="AM64" s="156">
        <v>3</v>
      </c>
      <c r="AN64" s="156">
        <v>10</v>
      </c>
      <c r="AO64" s="156">
        <v>5</v>
      </c>
      <c r="AP64" s="157">
        <v>25</v>
      </c>
      <c r="AR64" s="169">
        <v>62</v>
      </c>
      <c r="AS64" s="179">
        <v>9</v>
      </c>
      <c r="AT64" s="179">
        <v>3</v>
      </c>
      <c r="AU64" s="179">
        <v>4</v>
      </c>
      <c r="AV64" s="179">
        <v>10</v>
      </c>
      <c r="AW64" s="91">
        <f>SUM(AS64:AV64)</f>
        <v>26</v>
      </c>
      <c r="AY64" s="169">
        <v>62</v>
      </c>
      <c r="AZ64" s="4">
        <v>10</v>
      </c>
      <c r="BA64" s="4">
        <v>7</v>
      </c>
      <c r="BB64" s="4">
        <v>10</v>
      </c>
      <c r="BC64" s="4">
        <v>3</v>
      </c>
      <c r="BD64" s="5">
        <v>30</v>
      </c>
      <c r="BF64" s="169">
        <v>62</v>
      </c>
      <c r="BG64" s="4">
        <v>10</v>
      </c>
      <c r="BH64" s="4">
        <v>10</v>
      </c>
      <c r="BI64" s="4">
        <v>5</v>
      </c>
      <c r="BJ64" s="4">
        <v>9</v>
      </c>
      <c r="BK64" s="5">
        <v>34</v>
      </c>
      <c r="BM64" s="169">
        <v>62</v>
      </c>
      <c r="BN64" s="4">
        <v>5.5</v>
      </c>
      <c r="BO64" s="4">
        <v>9</v>
      </c>
      <c r="BP64" s="4">
        <v>7</v>
      </c>
      <c r="BQ64" s="4">
        <v>4</v>
      </c>
      <c r="BR64" s="5">
        <v>25.5</v>
      </c>
    </row>
    <row r="65" spans="2:70">
      <c r="B65" s="11">
        <v>63</v>
      </c>
      <c r="C65" s="11">
        <v>10</v>
      </c>
      <c r="D65" s="11">
        <v>8</v>
      </c>
      <c r="E65" s="11">
        <v>10</v>
      </c>
      <c r="F65" s="11">
        <v>8</v>
      </c>
      <c r="G65" s="24">
        <v>36</v>
      </c>
      <c r="H65" s="20"/>
      <c r="I65" s="169">
        <v>63</v>
      </c>
      <c r="J65" s="4">
        <v>10</v>
      </c>
      <c r="K65" s="4">
        <v>7</v>
      </c>
      <c r="L65" s="4">
        <v>7</v>
      </c>
      <c r="M65" s="4">
        <v>10</v>
      </c>
      <c r="N65" s="5">
        <v>34</v>
      </c>
      <c r="O65" s="26"/>
      <c r="P65" s="155">
        <v>63</v>
      </c>
      <c r="Q65" s="121">
        <v>10</v>
      </c>
      <c r="R65" s="121">
        <v>7</v>
      </c>
      <c r="S65" s="121">
        <v>8</v>
      </c>
      <c r="T65" s="121">
        <v>7</v>
      </c>
      <c r="U65" s="122">
        <v>32</v>
      </c>
      <c r="W65" s="169">
        <v>63</v>
      </c>
      <c r="X65" s="4">
        <v>3</v>
      </c>
      <c r="Y65" s="4">
        <v>10</v>
      </c>
      <c r="Z65" s="4">
        <v>5</v>
      </c>
      <c r="AA65" s="4">
        <v>7</v>
      </c>
      <c r="AB65" s="5">
        <v>25</v>
      </c>
      <c r="AD65" s="169">
        <v>63</v>
      </c>
      <c r="AE65" s="121">
        <v>3</v>
      </c>
      <c r="AF65" s="121">
        <v>9</v>
      </c>
      <c r="AG65" s="121">
        <v>5</v>
      </c>
      <c r="AH65" s="121">
        <v>8</v>
      </c>
      <c r="AI65" s="122">
        <v>25</v>
      </c>
      <c r="AK65" s="169">
        <v>63</v>
      </c>
      <c r="AL65" s="4">
        <v>6</v>
      </c>
      <c r="AM65" s="4">
        <v>1</v>
      </c>
      <c r="AN65" s="4">
        <v>10</v>
      </c>
      <c r="AO65" s="4">
        <v>7</v>
      </c>
      <c r="AP65" s="5">
        <v>24</v>
      </c>
      <c r="AR65" s="169">
        <v>63</v>
      </c>
      <c r="AS65" s="155">
        <v>10</v>
      </c>
      <c r="AT65" s="155">
        <v>0</v>
      </c>
      <c r="AU65" s="155">
        <v>7</v>
      </c>
      <c r="AV65" s="155">
        <v>9</v>
      </c>
      <c r="AW65" s="91">
        <v>26</v>
      </c>
      <c r="AY65" s="169">
        <v>63</v>
      </c>
      <c r="AZ65" s="32">
        <v>10</v>
      </c>
      <c r="BA65" s="32">
        <v>10</v>
      </c>
      <c r="BB65" s="32">
        <v>9</v>
      </c>
      <c r="BC65" s="32">
        <v>1</v>
      </c>
      <c r="BD65" s="91">
        <f>SUM(AZ65:BC65)</f>
        <v>30</v>
      </c>
      <c r="BF65" s="169">
        <v>63</v>
      </c>
      <c r="BG65" s="155">
        <v>7</v>
      </c>
      <c r="BH65" s="155">
        <v>10</v>
      </c>
      <c r="BI65" s="155">
        <v>7</v>
      </c>
      <c r="BJ65" s="155">
        <v>10</v>
      </c>
      <c r="BK65" s="91">
        <f>SUM(BG65:BJ65)</f>
        <v>34</v>
      </c>
      <c r="BM65" s="169">
        <v>63</v>
      </c>
      <c r="BN65" s="155">
        <v>3.5</v>
      </c>
      <c r="BO65" s="155">
        <v>6</v>
      </c>
      <c r="BP65" s="155">
        <v>6</v>
      </c>
      <c r="BQ65" s="155">
        <v>10</v>
      </c>
      <c r="BR65" s="91">
        <f>SUM(BN65:BQ65)</f>
        <v>25.5</v>
      </c>
    </row>
    <row r="66" spans="2:70">
      <c r="B66" s="11">
        <v>64</v>
      </c>
      <c r="C66" s="11">
        <v>10</v>
      </c>
      <c r="D66" s="11">
        <v>8</v>
      </c>
      <c r="E66" s="11">
        <v>10</v>
      </c>
      <c r="F66" s="11">
        <v>8</v>
      </c>
      <c r="G66" s="24">
        <v>36</v>
      </c>
      <c r="H66" s="20"/>
      <c r="I66" s="169">
        <v>64</v>
      </c>
      <c r="J66" s="121">
        <v>10</v>
      </c>
      <c r="K66" s="121">
        <v>10</v>
      </c>
      <c r="L66" s="121">
        <v>5</v>
      </c>
      <c r="M66" s="121">
        <v>9</v>
      </c>
      <c r="N66" s="122">
        <v>34</v>
      </c>
      <c r="O66" s="26"/>
      <c r="P66" s="155">
        <v>64</v>
      </c>
      <c r="Q66" s="121">
        <v>10</v>
      </c>
      <c r="R66" s="121">
        <v>10</v>
      </c>
      <c r="S66" s="121">
        <v>6</v>
      </c>
      <c r="T66" s="121">
        <v>6</v>
      </c>
      <c r="U66" s="122">
        <v>32</v>
      </c>
      <c r="W66" s="169">
        <v>64</v>
      </c>
      <c r="X66" s="32">
        <v>10</v>
      </c>
      <c r="Y66" s="32">
        <v>8</v>
      </c>
      <c r="Z66" s="32">
        <v>0</v>
      </c>
      <c r="AA66" s="32">
        <v>7</v>
      </c>
      <c r="AB66" s="91">
        <f>SUM(X66:AA66)</f>
        <v>25</v>
      </c>
      <c r="AD66" s="169">
        <v>64</v>
      </c>
      <c r="AE66" s="156">
        <v>5</v>
      </c>
      <c r="AF66" s="156">
        <v>9</v>
      </c>
      <c r="AG66" s="156">
        <v>1</v>
      </c>
      <c r="AH66" s="156">
        <v>10</v>
      </c>
      <c r="AI66" s="157">
        <v>25</v>
      </c>
      <c r="AK66" s="169">
        <v>64</v>
      </c>
      <c r="AL66" s="32">
        <v>5</v>
      </c>
      <c r="AM66" s="32">
        <v>3</v>
      </c>
      <c r="AN66" s="32">
        <v>9</v>
      </c>
      <c r="AO66" s="32">
        <v>7</v>
      </c>
      <c r="AP66" s="91">
        <f>SUM(AL66:AO66)</f>
        <v>24</v>
      </c>
      <c r="AR66" s="169">
        <v>64</v>
      </c>
      <c r="AS66" s="156">
        <v>7</v>
      </c>
      <c r="AT66" s="156">
        <v>5</v>
      </c>
      <c r="AU66" s="156">
        <v>4</v>
      </c>
      <c r="AV66" s="156">
        <v>10</v>
      </c>
      <c r="AW66" s="157">
        <v>26</v>
      </c>
      <c r="AY66" s="169">
        <v>64</v>
      </c>
      <c r="AZ66" s="121">
        <v>10</v>
      </c>
      <c r="BA66" s="121">
        <v>10</v>
      </c>
      <c r="BB66" s="121">
        <v>7</v>
      </c>
      <c r="BC66" s="121">
        <v>3</v>
      </c>
      <c r="BD66" s="122">
        <v>30</v>
      </c>
      <c r="BF66" s="169">
        <v>64</v>
      </c>
      <c r="BG66" s="121">
        <v>9</v>
      </c>
      <c r="BH66" s="121">
        <v>10</v>
      </c>
      <c r="BI66" s="121">
        <v>8</v>
      </c>
      <c r="BJ66" s="121">
        <v>7</v>
      </c>
      <c r="BK66" s="122">
        <v>34</v>
      </c>
      <c r="BM66" s="169">
        <v>64</v>
      </c>
      <c r="BN66" s="155">
        <v>8</v>
      </c>
      <c r="BO66" s="155">
        <v>5.5</v>
      </c>
      <c r="BP66" s="155">
        <v>7</v>
      </c>
      <c r="BQ66" s="155">
        <v>5</v>
      </c>
      <c r="BR66" s="91">
        <f>SUM(BN66:BQ66)</f>
        <v>25.5</v>
      </c>
    </row>
    <row r="67" spans="2:70">
      <c r="B67" s="11">
        <v>65</v>
      </c>
      <c r="C67" s="11">
        <v>10</v>
      </c>
      <c r="D67" s="11">
        <v>9</v>
      </c>
      <c r="E67" s="11">
        <v>10</v>
      </c>
      <c r="F67" s="11">
        <v>7</v>
      </c>
      <c r="G67" s="24">
        <v>36</v>
      </c>
      <c r="H67" s="20"/>
      <c r="I67" s="169">
        <v>65</v>
      </c>
      <c r="J67" s="121">
        <v>10</v>
      </c>
      <c r="K67" s="121">
        <v>10</v>
      </c>
      <c r="L67" s="121">
        <v>10</v>
      </c>
      <c r="M67" s="121">
        <v>4</v>
      </c>
      <c r="N67" s="122">
        <v>34</v>
      </c>
      <c r="O67" s="26"/>
      <c r="P67" s="155">
        <v>65</v>
      </c>
      <c r="Q67" s="121">
        <v>6</v>
      </c>
      <c r="R67" s="121">
        <v>10</v>
      </c>
      <c r="S67" s="121">
        <v>6</v>
      </c>
      <c r="T67" s="121">
        <v>10</v>
      </c>
      <c r="U67" s="122">
        <v>32</v>
      </c>
      <c r="W67" s="169">
        <v>65</v>
      </c>
      <c r="X67" s="121">
        <v>3</v>
      </c>
      <c r="Y67" s="121">
        <v>8</v>
      </c>
      <c r="Z67" s="121">
        <v>8</v>
      </c>
      <c r="AA67" s="121">
        <v>6</v>
      </c>
      <c r="AB67" s="122">
        <v>25</v>
      </c>
      <c r="AD67" s="169">
        <v>65</v>
      </c>
      <c r="AE67" s="4">
        <v>3</v>
      </c>
      <c r="AF67" s="4">
        <v>10</v>
      </c>
      <c r="AG67" s="4">
        <v>2</v>
      </c>
      <c r="AH67" s="4">
        <v>9</v>
      </c>
      <c r="AI67" s="5">
        <v>24</v>
      </c>
      <c r="AK67" s="169">
        <v>65</v>
      </c>
      <c r="AL67" s="32">
        <v>10</v>
      </c>
      <c r="AM67" s="32">
        <v>1</v>
      </c>
      <c r="AN67" s="32">
        <v>7</v>
      </c>
      <c r="AO67" s="32">
        <v>6</v>
      </c>
      <c r="AP67" s="91">
        <f>SUM(AL67:AO67)</f>
        <v>24</v>
      </c>
      <c r="AR67" s="169">
        <v>65</v>
      </c>
      <c r="AS67" s="181">
        <v>9.5</v>
      </c>
      <c r="AT67" s="181">
        <v>0</v>
      </c>
      <c r="AU67" s="181">
        <v>7</v>
      </c>
      <c r="AV67" s="181">
        <v>9</v>
      </c>
      <c r="AW67" s="164">
        <v>25.5</v>
      </c>
      <c r="AY67" s="169">
        <v>65</v>
      </c>
      <c r="AZ67" s="121">
        <v>10</v>
      </c>
      <c r="BA67" s="121">
        <v>9</v>
      </c>
      <c r="BB67" s="121">
        <v>6</v>
      </c>
      <c r="BC67" s="121">
        <v>5</v>
      </c>
      <c r="BD67" s="122">
        <v>30</v>
      </c>
      <c r="BF67" s="169">
        <v>65</v>
      </c>
      <c r="BG67" s="121">
        <v>10</v>
      </c>
      <c r="BH67" s="121">
        <v>10</v>
      </c>
      <c r="BI67" s="121">
        <v>5</v>
      </c>
      <c r="BJ67" s="121">
        <v>9</v>
      </c>
      <c r="BK67" s="122">
        <v>34</v>
      </c>
      <c r="BM67" s="169">
        <v>65</v>
      </c>
      <c r="BN67" s="155">
        <v>7.5</v>
      </c>
      <c r="BO67" s="155">
        <v>3</v>
      </c>
      <c r="BP67" s="155">
        <v>9</v>
      </c>
      <c r="BQ67" s="155">
        <v>6</v>
      </c>
      <c r="BR67" s="91">
        <f>SUM(BN67:BQ67)</f>
        <v>25.5</v>
      </c>
    </row>
    <row r="68" spans="2:70">
      <c r="B68" s="11">
        <v>66</v>
      </c>
      <c r="C68" s="11">
        <v>10</v>
      </c>
      <c r="D68" s="11">
        <v>9</v>
      </c>
      <c r="E68" s="11">
        <v>10</v>
      </c>
      <c r="F68" s="11">
        <v>7</v>
      </c>
      <c r="G68" s="24">
        <v>36</v>
      </c>
      <c r="H68" s="20"/>
      <c r="I68" s="169">
        <v>66</v>
      </c>
      <c r="J68" s="3">
        <v>10</v>
      </c>
      <c r="K68" s="3">
        <v>10</v>
      </c>
      <c r="L68" s="3">
        <v>7</v>
      </c>
      <c r="M68" s="3">
        <v>7</v>
      </c>
      <c r="N68" s="6">
        <f>J68+K68+L68+M68</f>
        <v>34</v>
      </c>
      <c r="O68" s="26"/>
      <c r="P68" s="155">
        <v>66</v>
      </c>
      <c r="Q68" s="126">
        <v>5</v>
      </c>
      <c r="R68" s="126">
        <v>8</v>
      </c>
      <c r="S68" s="126">
        <v>10</v>
      </c>
      <c r="T68" s="126">
        <v>9</v>
      </c>
      <c r="U68" s="124">
        <v>32</v>
      </c>
      <c r="W68" s="169">
        <v>66</v>
      </c>
      <c r="X68" s="121">
        <v>10</v>
      </c>
      <c r="Y68" s="121">
        <v>7</v>
      </c>
      <c r="Z68" s="121">
        <v>2</v>
      </c>
      <c r="AA68" s="121">
        <v>6</v>
      </c>
      <c r="AB68" s="122">
        <v>25</v>
      </c>
      <c r="AD68" s="169">
        <v>66</v>
      </c>
      <c r="AE68" s="32">
        <v>9</v>
      </c>
      <c r="AF68" s="32">
        <v>4</v>
      </c>
      <c r="AG68" s="32">
        <v>1</v>
      </c>
      <c r="AH68" s="32">
        <v>10</v>
      </c>
      <c r="AI68" s="91">
        <f>SUM(AE68:AH68)</f>
        <v>24</v>
      </c>
      <c r="AK68" s="169">
        <v>66</v>
      </c>
      <c r="AL68" s="170">
        <v>10</v>
      </c>
      <c r="AM68" s="170">
        <v>0</v>
      </c>
      <c r="AN68" s="170">
        <v>10</v>
      </c>
      <c r="AO68" s="170">
        <v>4</v>
      </c>
      <c r="AP68" s="99">
        <v>24</v>
      </c>
      <c r="AR68" s="169">
        <v>66</v>
      </c>
      <c r="AS68" s="4">
        <v>8</v>
      </c>
      <c r="AT68" s="4">
        <v>2</v>
      </c>
      <c r="AU68" s="4">
        <v>8</v>
      </c>
      <c r="AV68" s="4">
        <v>7</v>
      </c>
      <c r="AW68" s="5">
        <v>25</v>
      </c>
      <c r="AY68" s="169">
        <v>66</v>
      </c>
      <c r="AZ68" s="121">
        <v>9</v>
      </c>
      <c r="BA68" s="121">
        <v>7</v>
      </c>
      <c r="BB68" s="121">
        <v>10</v>
      </c>
      <c r="BC68" s="121">
        <v>4</v>
      </c>
      <c r="BD68" s="122">
        <v>30</v>
      </c>
      <c r="BF68" s="169">
        <v>66</v>
      </c>
      <c r="BG68" s="121">
        <v>9</v>
      </c>
      <c r="BH68" s="121">
        <v>9</v>
      </c>
      <c r="BI68" s="121">
        <v>7</v>
      </c>
      <c r="BJ68" s="121">
        <v>9</v>
      </c>
      <c r="BK68" s="122">
        <v>34</v>
      </c>
      <c r="BM68" s="169">
        <v>66</v>
      </c>
      <c r="BN68" s="155">
        <v>5.5</v>
      </c>
      <c r="BO68" s="155">
        <v>6.5</v>
      </c>
      <c r="BP68" s="155">
        <v>7</v>
      </c>
      <c r="BQ68" s="155">
        <v>6.5</v>
      </c>
      <c r="BR68" s="91">
        <f>SUM(BN68:BQ68)</f>
        <v>25.5</v>
      </c>
    </row>
    <row r="69" spans="2:70">
      <c r="B69" s="11">
        <v>67</v>
      </c>
      <c r="C69" s="11">
        <v>10</v>
      </c>
      <c r="D69" s="11">
        <v>9</v>
      </c>
      <c r="E69" s="11">
        <v>10</v>
      </c>
      <c r="F69" s="11">
        <v>7</v>
      </c>
      <c r="G69" s="24">
        <v>36</v>
      </c>
      <c r="H69" s="20"/>
      <c r="I69" s="169">
        <v>67</v>
      </c>
      <c r="J69" s="156">
        <v>10</v>
      </c>
      <c r="K69" s="156">
        <v>10</v>
      </c>
      <c r="L69" s="156">
        <v>5</v>
      </c>
      <c r="M69" s="156">
        <v>9</v>
      </c>
      <c r="N69" s="91">
        <f>SUM(J69:M69)</f>
        <v>34</v>
      </c>
      <c r="O69" s="26"/>
      <c r="P69" s="155">
        <v>67</v>
      </c>
      <c r="Q69" s="155">
        <v>9</v>
      </c>
      <c r="R69" s="155">
        <v>10</v>
      </c>
      <c r="S69" s="155">
        <v>10</v>
      </c>
      <c r="T69" s="155">
        <v>3</v>
      </c>
      <c r="U69" s="91">
        <f>SUM(Q69:T69)</f>
        <v>32</v>
      </c>
      <c r="W69" s="169">
        <v>67</v>
      </c>
      <c r="X69" s="121">
        <v>9</v>
      </c>
      <c r="Y69" s="121">
        <v>7</v>
      </c>
      <c r="Z69" s="121">
        <v>1</v>
      </c>
      <c r="AA69" s="121">
        <v>8</v>
      </c>
      <c r="AB69" s="122">
        <v>25</v>
      </c>
      <c r="AD69" s="169">
        <v>67</v>
      </c>
      <c r="AE69" s="121">
        <v>5</v>
      </c>
      <c r="AF69" s="121">
        <v>10</v>
      </c>
      <c r="AG69" s="121">
        <v>0</v>
      </c>
      <c r="AH69" s="121">
        <v>9</v>
      </c>
      <c r="AI69" s="122">
        <v>24</v>
      </c>
      <c r="AK69" s="169">
        <v>67</v>
      </c>
      <c r="AL69" s="156">
        <v>10</v>
      </c>
      <c r="AM69" s="156">
        <v>0</v>
      </c>
      <c r="AN69" s="156">
        <v>10</v>
      </c>
      <c r="AO69" s="156">
        <v>4</v>
      </c>
      <c r="AP69" s="157">
        <v>24</v>
      </c>
      <c r="AR69" s="169">
        <v>67</v>
      </c>
      <c r="AS69" s="121">
        <v>10</v>
      </c>
      <c r="AT69" s="121">
        <v>1</v>
      </c>
      <c r="AU69" s="121">
        <v>4</v>
      </c>
      <c r="AV69" s="121">
        <v>10</v>
      </c>
      <c r="AW69" s="122">
        <v>25</v>
      </c>
      <c r="AY69" s="169">
        <v>67</v>
      </c>
      <c r="AZ69" s="121">
        <v>10</v>
      </c>
      <c r="BA69" s="121">
        <v>10</v>
      </c>
      <c r="BB69" s="121">
        <v>8</v>
      </c>
      <c r="BC69" s="121">
        <v>2</v>
      </c>
      <c r="BD69" s="122">
        <v>30</v>
      </c>
      <c r="BF69" s="169">
        <v>67</v>
      </c>
      <c r="BG69" s="121">
        <v>9</v>
      </c>
      <c r="BH69" s="121">
        <v>8</v>
      </c>
      <c r="BI69" s="121">
        <v>9</v>
      </c>
      <c r="BJ69" s="121">
        <v>8</v>
      </c>
      <c r="BK69" s="122">
        <v>34</v>
      </c>
      <c r="BM69" s="169">
        <v>67</v>
      </c>
      <c r="BN69" s="4">
        <v>10</v>
      </c>
      <c r="BO69" s="4">
        <v>9</v>
      </c>
      <c r="BP69" s="4">
        <v>3</v>
      </c>
      <c r="BQ69" s="4">
        <v>3</v>
      </c>
      <c r="BR69" s="5">
        <v>25</v>
      </c>
    </row>
    <row r="70" spans="2:70">
      <c r="B70" s="11">
        <v>68</v>
      </c>
      <c r="C70" s="11">
        <v>10</v>
      </c>
      <c r="D70" s="11">
        <v>10</v>
      </c>
      <c r="E70" s="11">
        <v>10</v>
      </c>
      <c r="F70" s="11">
        <v>6</v>
      </c>
      <c r="G70" s="24">
        <v>36</v>
      </c>
      <c r="H70" s="20"/>
      <c r="I70" s="169">
        <v>68</v>
      </c>
      <c r="J70" s="121">
        <v>10</v>
      </c>
      <c r="K70" s="121">
        <v>5</v>
      </c>
      <c r="L70" s="121">
        <v>9.5</v>
      </c>
      <c r="M70" s="121">
        <v>9</v>
      </c>
      <c r="N70" s="122">
        <v>33.5</v>
      </c>
      <c r="O70" s="26"/>
      <c r="P70" s="155">
        <v>68</v>
      </c>
      <c r="Q70" s="155">
        <v>10</v>
      </c>
      <c r="R70" s="155">
        <v>10</v>
      </c>
      <c r="S70" s="155">
        <v>10</v>
      </c>
      <c r="T70" s="155">
        <v>1.5</v>
      </c>
      <c r="U70" s="91">
        <f>SUM(Q70:T70)</f>
        <v>31.5</v>
      </c>
      <c r="W70" s="169">
        <v>68</v>
      </c>
      <c r="X70" s="155">
        <v>10</v>
      </c>
      <c r="Y70" s="155">
        <v>9</v>
      </c>
      <c r="Z70" s="155">
        <v>1</v>
      </c>
      <c r="AA70" s="155">
        <v>5</v>
      </c>
      <c r="AB70" s="157">
        <f>SUM(X70:AA70)</f>
        <v>25</v>
      </c>
      <c r="AD70" s="169">
        <v>68</v>
      </c>
      <c r="AE70" s="121">
        <v>5</v>
      </c>
      <c r="AF70" s="121">
        <v>10</v>
      </c>
      <c r="AG70" s="121">
        <v>1</v>
      </c>
      <c r="AH70" s="121">
        <v>8</v>
      </c>
      <c r="AI70" s="122">
        <v>24</v>
      </c>
      <c r="AK70" s="169">
        <v>68</v>
      </c>
      <c r="AL70" s="155">
        <v>7</v>
      </c>
      <c r="AM70" s="155">
        <v>3</v>
      </c>
      <c r="AN70" s="155">
        <v>10</v>
      </c>
      <c r="AO70" s="155">
        <v>3.5</v>
      </c>
      <c r="AP70" s="91">
        <f>SUM(AL70:AO70)</f>
        <v>23.5</v>
      </c>
      <c r="AR70" s="169">
        <v>68</v>
      </c>
      <c r="AS70" s="155">
        <v>10</v>
      </c>
      <c r="AT70" s="155">
        <v>6</v>
      </c>
      <c r="AU70" s="155">
        <v>4</v>
      </c>
      <c r="AV70" s="155">
        <v>5</v>
      </c>
      <c r="AW70" s="91">
        <v>25</v>
      </c>
      <c r="AY70" s="169">
        <v>68</v>
      </c>
      <c r="AZ70" s="155">
        <v>10</v>
      </c>
      <c r="BA70" s="155">
        <v>10</v>
      </c>
      <c r="BB70" s="155">
        <v>5</v>
      </c>
      <c r="BC70" s="155">
        <v>5</v>
      </c>
      <c r="BD70" s="91">
        <v>30</v>
      </c>
      <c r="BF70" s="169">
        <v>68</v>
      </c>
      <c r="BG70" s="177">
        <v>10</v>
      </c>
      <c r="BH70" s="177">
        <v>10</v>
      </c>
      <c r="BI70" s="177">
        <v>5</v>
      </c>
      <c r="BJ70" s="177">
        <v>9</v>
      </c>
      <c r="BK70" s="162">
        <v>34</v>
      </c>
      <c r="BM70" s="169">
        <v>68</v>
      </c>
      <c r="BN70" s="4">
        <v>4</v>
      </c>
      <c r="BO70" s="4">
        <v>9</v>
      </c>
      <c r="BP70" s="4">
        <v>6</v>
      </c>
      <c r="BQ70" s="4">
        <v>6</v>
      </c>
      <c r="BR70" s="5">
        <v>25</v>
      </c>
    </row>
    <row r="71" spans="2:70">
      <c r="B71" s="11">
        <v>69</v>
      </c>
      <c r="C71" s="11">
        <v>10</v>
      </c>
      <c r="D71" s="11">
        <v>10</v>
      </c>
      <c r="E71" s="11">
        <v>10</v>
      </c>
      <c r="F71" s="11">
        <v>6</v>
      </c>
      <c r="G71" s="24">
        <v>36</v>
      </c>
      <c r="H71" s="20"/>
      <c r="I71" s="169">
        <v>69</v>
      </c>
      <c r="J71" s="32">
        <v>10</v>
      </c>
      <c r="K71" s="32">
        <v>8</v>
      </c>
      <c r="L71" s="32">
        <v>7</v>
      </c>
      <c r="M71" s="32">
        <v>8</v>
      </c>
      <c r="N71" s="91">
        <f>SUM(J71:M71)</f>
        <v>33</v>
      </c>
      <c r="O71" s="26"/>
      <c r="P71" s="155">
        <v>69</v>
      </c>
      <c r="Q71" s="4">
        <v>10</v>
      </c>
      <c r="R71" s="4">
        <v>9</v>
      </c>
      <c r="S71" s="4">
        <v>2</v>
      </c>
      <c r="T71" s="4">
        <v>10</v>
      </c>
      <c r="U71" s="5">
        <v>31</v>
      </c>
      <c r="W71" s="169">
        <v>69</v>
      </c>
      <c r="X71" s="121">
        <v>9.5</v>
      </c>
      <c r="Y71" s="121">
        <v>9</v>
      </c>
      <c r="Z71" s="121">
        <v>0</v>
      </c>
      <c r="AA71" s="121">
        <v>6</v>
      </c>
      <c r="AB71" s="122">
        <v>24.5</v>
      </c>
      <c r="AD71" s="169">
        <v>69</v>
      </c>
      <c r="AE71" s="121">
        <v>4</v>
      </c>
      <c r="AF71" s="121">
        <v>9</v>
      </c>
      <c r="AG71" s="121">
        <v>8</v>
      </c>
      <c r="AH71" s="121">
        <v>3</v>
      </c>
      <c r="AI71" s="122">
        <v>24</v>
      </c>
      <c r="AK71" s="169">
        <v>69</v>
      </c>
      <c r="AL71" s="4">
        <v>7</v>
      </c>
      <c r="AM71" s="4">
        <v>1</v>
      </c>
      <c r="AN71" s="4">
        <v>10</v>
      </c>
      <c r="AO71" s="4">
        <v>5</v>
      </c>
      <c r="AP71" s="5">
        <v>23</v>
      </c>
      <c r="AR71" s="169">
        <v>69</v>
      </c>
      <c r="AS71" s="155">
        <v>10</v>
      </c>
      <c r="AT71" s="155">
        <v>2</v>
      </c>
      <c r="AU71" s="155">
        <v>10</v>
      </c>
      <c r="AV71" s="155">
        <v>3</v>
      </c>
      <c r="AW71" s="91">
        <f>SUM(AS71:AV71)</f>
        <v>25</v>
      </c>
      <c r="AY71" s="169">
        <v>69</v>
      </c>
      <c r="AZ71" s="177">
        <v>10</v>
      </c>
      <c r="BA71" s="177">
        <v>8</v>
      </c>
      <c r="BB71" s="177">
        <v>7</v>
      </c>
      <c r="BC71" s="177">
        <v>5</v>
      </c>
      <c r="BD71" s="162">
        <v>30</v>
      </c>
      <c r="BF71" s="169">
        <v>69</v>
      </c>
      <c r="BG71" s="177">
        <v>10</v>
      </c>
      <c r="BH71" s="177">
        <v>9</v>
      </c>
      <c r="BI71" s="177">
        <v>5</v>
      </c>
      <c r="BJ71" s="177">
        <v>10</v>
      </c>
      <c r="BK71" s="162">
        <v>34</v>
      </c>
      <c r="BM71" s="169">
        <v>69</v>
      </c>
      <c r="BN71" s="4">
        <v>8</v>
      </c>
      <c r="BO71" s="4">
        <v>10</v>
      </c>
      <c r="BP71" s="4">
        <v>2</v>
      </c>
      <c r="BQ71" s="4">
        <v>5</v>
      </c>
      <c r="BR71" s="5">
        <v>25</v>
      </c>
    </row>
    <row r="72" spans="2:70">
      <c r="B72" s="11">
        <v>70</v>
      </c>
      <c r="C72" s="11">
        <v>9</v>
      </c>
      <c r="D72" s="11">
        <v>9</v>
      </c>
      <c r="E72" s="11">
        <v>7.5</v>
      </c>
      <c r="F72" s="11">
        <v>10</v>
      </c>
      <c r="G72" s="24">
        <v>35.5</v>
      </c>
      <c r="H72" s="20"/>
      <c r="I72" s="169">
        <v>70</v>
      </c>
      <c r="J72" s="121">
        <v>8</v>
      </c>
      <c r="K72" s="121">
        <v>10</v>
      </c>
      <c r="L72" s="121">
        <v>10</v>
      </c>
      <c r="M72" s="121">
        <v>5</v>
      </c>
      <c r="N72" s="122">
        <v>33</v>
      </c>
      <c r="O72" s="26"/>
      <c r="P72" s="155">
        <v>70</v>
      </c>
      <c r="Q72" s="32">
        <v>7</v>
      </c>
      <c r="R72" s="32">
        <v>10</v>
      </c>
      <c r="S72" s="32">
        <v>5</v>
      </c>
      <c r="T72" s="32">
        <v>9</v>
      </c>
      <c r="U72" s="91">
        <f>SUM(Q72:T72)</f>
        <v>31</v>
      </c>
      <c r="W72" s="169">
        <v>70</v>
      </c>
      <c r="X72" s="155">
        <v>10</v>
      </c>
      <c r="Y72" s="155">
        <v>6.5</v>
      </c>
      <c r="Z72" s="155">
        <v>0</v>
      </c>
      <c r="AA72" s="155">
        <v>8</v>
      </c>
      <c r="AB72" s="157">
        <f>SUM(X72:AA72)</f>
        <v>24.5</v>
      </c>
      <c r="AD72" s="169">
        <v>70</v>
      </c>
      <c r="AE72" s="121">
        <v>6</v>
      </c>
      <c r="AF72" s="121">
        <v>9</v>
      </c>
      <c r="AG72" s="121">
        <v>3</v>
      </c>
      <c r="AH72" s="121">
        <v>6</v>
      </c>
      <c r="AI72" s="122">
        <v>24</v>
      </c>
      <c r="AK72" s="169">
        <v>70</v>
      </c>
      <c r="AL72" s="32">
        <v>10</v>
      </c>
      <c r="AM72" s="32">
        <v>0</v>
      </c>
      <c r="AN72" s="32">
        <v>8</v>
      </c>
      <c r="AO72" s="32">
        <v>5</v>
      </c>
      <c r="AP72" s="91">
        <f>SUM(AL72:AO72)</f>
        <v>23</v>
      </c>
      <c r="AR72" s="169">
        <v>70</v>
      </c>
      <c r="AS72" s="155">
        <v>6</v>
      </c>
      <c r="AT72" s="155">
        <v>0</v>
      </c>
      <c r="AU72" s="155">
        <v>10</v>
      </c>
      <c r="AV72" s="155">
        <v>9</v>
      </c>
      <c r="AW72" s="91">
        <f>SUM(AS72:AV72)</f>
        <v>25</v>
      </c>
      <c r="AY72" s="169">
        <v>70</v>
      </c>
      <c r="AZ72" s="155">
        <v>8</v>
      </c>
      <c r="BA72" s="156">
        <v>9</v>
      </c>
      <c r="BB72" s="156">
        <v>9</v>
      </c>
      <c r="BC72" s="156">
        <v>4</v>
      </c>
      <c r="BD72" s="157">
        <v>30</v>
      </c>
      <c r="BF72" s="169">
        <v>70</v>
      </c>
      <c r="BG72" s="155">
        <v>9</v>
      </c>
      <c r="BH72" s="155">
        <v>9</v>
      </c>
      <c r="BI72" s="155">
        <v>6</v>
      </c>
      <c r="BJ72" s="155">
        <v>10</v>
      </c>
      <c r="BK72" s="91">
        <v>34</v>
      </c>
      <c r="BM72" s="169">
        <v>70</v>
      </c>
      <c r="BN72" s="32">
        <v>10</v>
      </c>
      <c r="BO72" s="32">
        <v>8</v>
      </c>
      <c r="BP72" s="32">
        <v>1</v>
      </c>
      <c r="BQ72" s="32">
        <v>6</v>
      </c>
      <c r="BR72" s="91">
        <f>SUM(BN72:BQ72)</f>
        <v>25</v>
      </c>
    </row>
    <row r="73" spans="2:70">
      <c r="B73" s="11">
        <v>71</v>
      </c>
      <c r="C73" s="11">
        <v>10</v>
      </c>
      <c r="D73" s="11">
        <v>8</v>
      </c>
      <c r="E73" s="11">
        <v>7.5</v>
      </c>
      <c r="F73" s="11">
        <v>10</v>
      </c>
      <c r="G73" s="24">
        <v>35.5</v>
      </c>
      <c r="H73" s="20"/>
      <c r="I73" s="169">
        <v>71</v>
      </c>
      <c r="J73" s="155">
        <v>10</v>
      </c>
      <c r="K73" s="155">
        <v>8</v>
      </c>
      <c r="L73" s="155">
        <v>7</v>
      </c>
      <c r="M73" s="155">
        <v>8</v>
      </c>
      <c r="N73" s="91">
        <v>33</v>
      </c>
      <c r="O73" s="26"/>
      <c r="P73" s="155">
        <v>71</v>
      </c>
      <c r="Q73" s="32">
        <v>9</v>
      </c>
      <c r="R73" s="32">
        <v>7</v>
      </c>
      <c r="S73" s="32">
        <v>7</v>
      </c>
      <c r="T73" s="32">
        <v>8</v>
      </c>
      <c r="U73" s="91">
        <f>SUM(Q73:T73)</f>
        <v>31</v>
      </c>
      <c r="W73" s="169">
        <v>71</v>
      </c>
      <c r="X73" s="174">
        <v>10</v>
      </c>
      <c r="Y73" s="174">
        <v>6</v>
      </c>
      <c r="Z73" s="174">
        <v>2</v>
      </c>
      <c r="AA73" s="174">
        <v>6</v>
      </c>
      <c r="AB73" s="91">
        <f>SUM(X73:AA73)</f>
        <v>24</v>
      </c>
      <c r="AD73" s="169">
        <v>71</v>
      </c>
      <c r="AE73" s="155">
        <v>1</v>
      </c>
      <c r="AF73" s="155">
        <v>10</v>
      </c>
      <c r="AG73" s="155">
        <v>3</v>
      </c>
      <c r="AH73" s="155">
        <v>10</v>
      </c>
      <c r="AI73" s="91">
        <v>24</v>
      </c>
      <c r="AK73" s="169">
        <v>71</v>
      </c>
      <c r="AL73" s="32">
        <v>5</v>
      </c>
      <c r="AM73" s="32">
        <v>2</v>
      </c>
      <c r="AN73" s="32">
        <v>9</v>
      </c>
      <c r="AO73" s="32">
        <v>7</v>
      </c>
      <c r="AP73" s="91">
        <f>SUM(AL73:AO73)</f>
        <v>23</v>
      </c>
      <c r="AR73" s="169">
        <v>71</v>
      </c>
      <c r="AS73" s="155">
        <v>2</v>
      </c>
      <c r="AT73" s="155">
        <v>6.5</v>
      </c>
      <c r="AU73" s="155">
        <v>8</v>
      </c>
      <c r="AV73" s="155">
        <v>8</v>
      </c>
      <c r="AW73" s="91">
        <v>24.5</v>
      </c>
      <c r="AY73" s="169">
        <v>71</v>
      </c>
      <c r="AZ73" s="155">
        <v>10</v>
      </c>
      <c r="BA73" s="155">
        <v>10</v>
      </c>
      <c r="BB73" s="155">
        <v>9</v>
      </c>
      <c r="BC73" s="155">
        <v>1</v>
      </c>
      <c r="BD73" s="91">
        <f>SUM(AZ73:BC73)</f>
        <v>30</v>
      </c>
      <c r="BF73" s="169">
        <v>71</v>
      </c>
      <c r="BG73" s="149">
        <v>9</v>
      </c>
      <c r="BH73" s="149">
        <v>7.5</v>
      </c>
      <c r="BI73" s="149">
        <v>7</v>
      </c>
      <c r="BJ73" s="149">
        <v>10</v>
      </c>
      <c r="BK73" s="167">
        <v>33.5</v>
      </c>
      <c r="BM73" s="169">
        <v>71</v>
      </c>
      <c r="BN73" s="155">
        <v>8</v>
      </c>
      <c r="BO73" s="155">
        <v>8</v>
      </c>
      <c r="BP73" s="155">
        <v>2.5</v>
      </c>
      <c r="BQ73" s="155">
        <v>6</v>
      </c>
      <c r="BR73" s="91">
        <f>SUM(BN73:BQ73)</f>
        <v>24.5</v>
      </c>
    </row>
    <row r="74" spans="2:70">
      <c r="B74" s="11">
        <v>72</v>
      </c>
      <c r="C74" s="11">
        <v>8</v>
      </c>
      <c r="D74" s="11">
        <v>10</v>
      </c>
      <c r="E74" s="11">
        <v>10</v>
      </c>
      <c r="F74" s="11">
        <v>7.5</v>
      </c>
      <c r="G74" s="24">
        <v>35.5</v>
      </c>
      <c r="H74" s="20"/>
      <c r="I74" s="169">
        <v>72</v>
      </c>
      <c r="J74" s="3">
        <v>10</v>
      </c>
      <c r="K74" s="3">
        <v>6</v>
      </c>
      <c r="L74" s="3">
        <v>10</v>
      </c>
      <c r="M74" s="3">
        <v>7</v>
      </c>
      <c r="N74" s="6">
        <f>J74+K74+L74+M74</f>
        <v>33</v>
      </c>
      <c r="O74" s="26"/>
      <c r="P74" s="155">
        <v>72</v>
      </c>
      <c r="Q74" s="121">
        <v>4</v>
      </c>
      <c r="R74" s="121">
        <v>10</v>
      </c>
      <c r="S74" s="121">
        <v>10</v>
      </c>
      <c r="T74" s="121">
        <v>7</v>
      </c>
      <c r="U74" s="122">
        <v>31</v>
      </c>
      <c r="W74" s="169">
        <v>72</v>
      </c>
      <c r="X74" s="174">
        <v>10</v>
      </c>
      <c r="Y74" s="174">
        <v>8</v>
      </c>
      <c r="Z74" s="174">
        <v>0</v>
      </c>
      <c r="AA74" s="174">
        <v>6</v>
      </c>
      <c r="AB74" s="91">
        <f>SUM(X74:AA74)</f>
        <v>24</v>
      </c>
      <c r="AD74" s="169">
        <v>72</v>
      </c>
      <c r="AE74" s="156">
        <v>1</v>
      </c>
      <c r="AF74" s="156">
        <v>10</v>
      </c>
      <c r="AG74" s="156">
        <v>9</v>
      </c>
      <c r="AH74" s="156">
        <v>4</v>
      </c>
      <c r="AI74" s="157">
        <v>24</v>
      </c>
      <c r="AK74" s="169">
        <v>72</v>
      </c>
      <c r="AL74" s="121">
        <v>7</v>
      </c>
      <c r="AM74" s="121">
        <v>0.5</v>
      </c>
      <c r="AN74" s="121">
        <v>9</v>
      </c>
      <c r="AO74" s="121">
        <v>6.5</v>
      </c>
      <c r="AP74" s="122">
        <v>23</v>
      </c>
      <c r="AR74" s="169">
        <v>72</v>
      </c>
      <c r="AS74" s="4">
        <v>9</v>
      </c>
      <c r="AT74" s="4">
        <v>0</v>
      </c>
      <c r="AU74" s="4">
        <v>8</v>
      </c>
      <c r="AV74" s="4">
        <v>7</v>
      </c>
      <c r="AW74" s="5">
        <v>24</v>
      </c>
      <c r="AY74" s="169">
        <v>72</v>
      </c>
      <c r="AZ74" s="169">
        <v>10</v>
      </c>
      <c r="BA74" s="169">
        <v>9</v>
      </c>
      <c r="BB74" s="169">
        <v>10</v>
      </c>
      <c r="BC74" s="169">
        <v>1</v>
      </c>
      <c r="BD74" s="24">
        <v>30</v>
      </c>
      <c r="BF74" s="169">
        <v>72</v>
      </c>
      <c r="BG74" s="4">
        <v>10</v>
      </c>
      <c r="BH74" s="4">
        <v>10</v>
      </c>
      <c r="BI74" s="4">
        <v>5</v>
      </c>
      <c r="BJ74" s="4">
        <v>8</v>
      </c>
      <c r="BK74" s="5">
        <v>33</v>
      </c>
      <c r="BM74" s="169">
        <v>72</v>
      </c>
      <c r="BN74" s="178">
        <v>7.5</v>
      </c>
      <c r="BO74" s="178">
        <v>8</v>
      </c>
      <c r="BP74" s="178">
        <v>3</v>
      </c>
      <c r="BQ74" s="178">
        <v>6</v>
      </c>
      <c r="BR74" s="163">
        <v>24.5</v>
      </c>
    </row>
    <row r="75" spans="2:70">
      <c r="B75" s="11">
        <v>73</v>
      </c>
      <c r="C75" s="11">
        <v>10</v>
      </c>
      <c r="D75" s="11">
        <v>7</v>
      </c>
      <c r="E75" s="11">
        <v>8.5</v>
      </c>
      <c r="F75" s="11">
        <v>10</v>
      </c>
      <c r="G75" s="24">
        <v>35.5</v>
      </c>
      <c r="H75" s="20"/>
      <c r="I75" s="169">
        <v>73</v>
      </c>
      <c r="J75" s="159">
        <v>10</v>
      </c>
      <c r="K75" s="158">
        <v>8</v>
      </c>
      <c r="L75" s="159">
        <v>6</v>
      </c>
      <c r="M75" s="159">
        <v>9</v>
      </c>
      <c r="N75" s="160">
        <f>SUM(J75:M75)</f>
        <v>33</v>
      </c>
      <c r="O75" s="26"/>
      <c r="P75" s="155">
        <v>73</v>
      </c>
      <c r="Q75" s="121">
        <v>10</v>
      </c>
      <c r="R75" s="121">
        <v>10</v>
      </c>
      <c r="S75" s="121">
        <v>10</v>
      </c>
      <c r="T75" s="121">
        <v>1</v>
      </c>
      <c r="U75" s="122">
        <v>31</v>
      </c>
      <c r="W75" s="169">
        <v>73</v>
      </c>
      <c r="X75" s="174">
        <v>4</v>
      </c>
      <c r="Y75" s="174">
        <v>7</v>
      </c>
      <c r="Z75" s="174">
        <v>4</v>
      </c>
      <c r="AA75" s="174">
        <v>9</v>
      </c>
      <c r="AB75" s="91">
        <f>SUM(X75:AA75)</f>
        <v>24</v>
      </c>
      <c r="AD75" s="169">
        <v>73</v>
      </c>
      <c r="AE75" s="121">
        <v>6</v>
      </c>
      <c r="AF75" s="121">
        <v>10</v>
      </c>
      <c r="AG75" s="121">
        <v>0</v>
      </c>
      <c r="AH75" s="121">
        <v>7</v>
      </c>
      <c r="AI75" s="122">
        <v>23</v>
      </c>
      <c r="AK75" s="169">
        <v>73</v>
      </c>
      <c r="AL75" s="121">
        <v>10</v>
      </c>
      <c r="AM75" s="121">
        <v>0</v>
      </c>
      <c r="AN75" s="121">
        <v>10</v>
      </c>
      <c r="AO75" s="121">
        <v>3</v>
      </c>
      <c r="AP75" s="122">
        <v>23</v>
      </c>
      <c r="AR75" s="169">
        <v>73</v>
      </c>
      <c r="AS75" s="4">
        <v>10</v>
      </c>
      <c r="AT75" s="4">
        <v>0</v>
      </c>
      <c r="AU75" s="4">
        <v>9</v>
      </c>
      <c r="AV75" s="4">
        <v>5</v>
      </c>
      <c r="AW75" s="5">
        <v>24</v>
      </c>
      <c r="AY75" s="169">
        <v>73</v>
      </c>
      <c r="AZ75" s="169">
        <v>9</v>
      </c>
      <c r="BA75" s="169">
        <v>6</v>
      </c>
      <c r="BB75" s="169">
        <v>10</v>
      </c>
      <c r="BC75" s="169">
        <v>5</v>
      </c>
      <c r="BD75" s="24">
        <f>SUM(AZ75:BC75)</f>
        <v>30</v>
      </c>
      <c r="BF75" s="169">
        <v>73</v>
      </c>
      <c r="BG75" s="155">
        <v>10</v>
      </c>
      <c r="BH75" s="155">
        <v>9</v>
      </c>
      <c r="BI75" s="155">
        <v>5</v>
      </c>
      <c r="BJ75" s="155">
        <v>9</v>
      </c>
      <c r="BK75" s="91">
        <f>SUM(BG75:BJ75)</f>
        <v>33</v>
      </c>
      <c r="BM75" s="169">
        <v>73</v>
      </c>
      <c r="BN75" s="149">
        <v>2.5</v>
      </c>
      <c r="BO75" s="149">
        <v>6</v>
      </c>
      <c r="BP75" s="149">
        <v>8.5</v>
      </c>
      <c r="BQ75" s="149">
        <v>7.5</v>
      </c>
      <c r="BR75" s="167">
        <v>24.5</v>
      </c>
    </row>
    <row r="76" spans="2:70">
      <c r="B76" s="11">
        <v>74</v>
      </c>
      <c r="C76" s="11">
        <v>9</v>
      </c>
      <c r="D76" s="11">
        <v>10</v>
      </c>
      <c r="E76" s="11">
        <v>6</v>
      </c>
      <c r="F76" s="11">
        <v>10</v>
      </c>
      <c r="G76" s="24">
        <v>35</v>
      </c>
      <c r="H76" s="20"/>
      <c r="I76" s="169">
        <v>74</v>
      </c>
      <c r="J76" s="4">
        <v>9</v>
      </c>
      <c r="K76" s="4">
        <v>3</v>
      </c>
      <c r="L76" s="4">
        <v>10</v>
      </c>
      <c r="M76" s="4">
        <v>10</v>
      </c>
      <c r="N76" s="5">
        <v>32</v>
      </c>
      <c r="O76" s="26"/>
      <c r="P76" s="155">
        <v>74</v>
      </c>
      <c r="Q76" s="121">
        <v>3</v>
      </c>
      <c r="R76" s="121">
        <v>10</v>
      </c>
      <c r="S76" s="121">
        <v>10</v>
      </c>
      <c r="T76" s="121">
        <v>8</v>
      </c>
      <c r="U76" s="122">
        <v>31</v>
      </c>
      <c r="W76" s="169">
        <v>74</v>
      </c>
      <c r="X76" s="121">
        <v>10</v>
      </c>
      <c r="Y76" s="121">
        <v>9</v>
      </c>
      <c r="Z76" s="121">
        <v>2</v>
      </c>
      <c r="AA76" s="121">
        <v>3</v>
      </c>
      <c r="AB76" s="122">
        <v>24</v>
      </c>
      <c r="AD76" s="169">
        <v>74</v>
      </c>
      <c r="AE76" s="121">
        <v>7</v>
      </c>
      <c r="AF76" s="121">
        <v>1</v>
      </c>
      <c r="AG76" s="121">
        <v>9</v>
      </c>
      <c r="AH76" s="121">
        <v>6</v>
      </c>
      <c r="AI76" s="122">
        <v>23</v>
      </c>
      <c r="AK76" s="169">
        <v>74</v>
      </c>
      <c r="AL76" s="121">
        <v>8</v>
      </c>
      <c r="AM76" s="121">
        <v>5.5</v>
      </c>
      <c r="AN76" s="121">
        <v>1</v>
      </c>
      <c r="AO76" s="121">
        <v>8.5</v>
      </c>
      <c r="AP76" s="122">
        <v>23</v>
      </c>
      <c r="AR76" s="169">
        <v>74</v>
      </c>
      <c r="AS76" s="4">
        <v>10</v>
      </c>
      <c r="AT76" s="4">
        <v>2</v>
      </c>
      <c r="AU76" s="4">
        <v>7</v>
      </c>
      <c r="AV76" s="4">
        <v>5</v>
      </c>
      <c r="AW76" s="5">
        <v>24</v>
      </c>
      <c r="AY76" s="169">
        <v>74</v>
      </c>
      <c r="AZ76" s="155">
        <v>8</v>
      </c>
      <c r="BA76" s="155">
        <v>7</v>
      </c>
      <c r="BB76" s="155">
        <v>10</v>
      </c>
      <c r="BC76" s="155">
        <v>4.5</v>
      </c>
      <c r="BD76" s="91">
        <v>29.5</v>
      </c>
      <c r="BF76" s="169">
        <v>74</v>
      </c>
      <c r="BG76" s="155">
        <v>8</v>
      </c>
      <c r="BH76" s="155">
        <v>10</v>
      </c>
      <c r="BI76" s="155">
        <v>5</v>
      </c>
      <c r="BJ76" s="155">
        <v>10</v>
      </c>
      <c r="BK76" s="91">
        <f>SUM(BG76:BJ76)</f>
        <v>33</v>
      </c>
      <c r="BM76" s="169">
        <v>74</v>
      </c>
      <c r="BN76" s="149">
        <v>5.5</v>
      </c>
      <c r="BO76" s="149">
        <v>9</v>
      </c>
      <c r="BP76" s="149">
        <v>1</v>
      </c>
      <c r="BQ76" s="149">
        <v>9</v>
      </c>
      <c r="BR76" s="167">
        <v>24.5</v>
      </c>
    </row>
    <row r="77" spans="2:70">
      <c r="B77" s="11">
        <v>75</v>
      </c>
      <c r="C77" s="11">
        <v>10</v>
      </c>
      <c r="D77" s="11">
        <v>9</v>
      </c>
      <c r="E77" s="11">
        <v>8</v>
      </c>
      <c r="F77" s="11">
        <v>8</v>
      </c>
      <c r="G77" s="24">
        <v>35</v>
      </c>
      <c r="H77" s="20"/>
      <c r="I77" s="169">
        <v>75</v>
      </c>
      <c r="J77" s="4">
        <v>10</v>
      </c>
      <c r="K77" s="4">
        <v>10</v>
      </c>
      <c r="L77" s="4">
        <v>7</v>
      </c>
      <c r="M77" s="4">
        <v>5</v>
      </c>
      <c r="N77" s="5">
        <v>32</v>
      </c>
      <c r="O77" s="26"/>
      <c r="P77" s="155">
        <v>75</v>
      </c>
      <c r="Q77" s="156">
        <v>4.5</v>
      </c>
      <c r="R77" s="156">
        <v>10</v>
      </c>
      <c r="S77" s="156">
        <v>9.5</v>
      </c>
      <c r="T77" s="156">
        <v>7</v>
      </c>
      <c r="U77" s="91">
        <f>SUM(Q77:T77)</f>
        <v>31</v>
      </c>
      <c r="W77" s="169">
        <v>75</v>
      </c>
      <c r="X77" s="121">
        <v>1</v>
      </c>
      <c r="Y77" s="121">
        <v>8</v>
      </c>
      <c r="Z77" s="121">
        <v>6</v>
      </c>
      <c r="AA77" s="121">
        <v>9</v>
      </c>
      <c r="AB77" s="122">
        <v>24</v>
      </c>
      <c r="AD77" s="169">
        <v>75</v>
      </c>
      <c r="AE77" s="121">
        <v>7</v>
      </c>
      <c r="AF77" s="121">
        <v>5</v>
      </c>
      <c r="AG77" s="121">
        <v>1</v>
      </c>
      <c r="AH77" s="121">
        <v>10</v>
      </c>
      <c r="AI77" s="122">
        <v>23</v>
      </c>
      <c r="AK77" s="169">
        <v>75</v>
      </c>
      <c r="AL77" s="121">
        <v>9</v>
      </c>
      <c r="AM77" s="121">
        <v>0</v>
      </c>
      <c r="AN77" s="121">
        <v>10</v>
      </c>
      <c r="AO77" s="121">
        <v>4</v>
      </c>
      <c r="AP77" s="122">
        <v>23</v>
      </c>
      <c r="AR77" s="169">
        <v>75</v>
      </c>
      <c r="AS77" s="174">
        <v>8</v>
      </c>
      <c r="AT77" s="174">
        <v>0</v>
      </c>
      <c r="AU77" s="174">
        <v>7</v>
      </c>
      <c r="AV77" s="174">
        <v>9</v>
      </c>
      <c r="AW77" s="91">
        <f>SUM(AS77:AV77)</f>
        <v>24</v>
      </c>
      <c r="AY77" s="169">
        <v>75</v>
      </c>
      <c r="AZ77" s="155">
        <v>10</v>
      </c>
      <c r="BA77" s="155">
        <v>8</v>
      </c>
      <c r="BB77" s="155">
        <v>8</v>
      </c>
      <c r="BC77" s="155">
        <v>3.5</v>
      </c>
      <c r="BD77" s="91">
        <v>29.5</v>
      </c>
      <c r="BF77" s="169">
        <v>75</v>
      </c>
      <c r="BG77" s="155">
        <v>9</v>
      </c>
      <c r="BH77" s="155">
        <v>8</v>
      </c>
      <c r="BI77" s="155">
        <v>6</v>
      </c>
      <c r="BJ77" s="155">
        <v>10</v>
      </c>
      <c r="BK77" s="91">
        <f>SUM(BG77:BJ77)</f>
        <v>33</v>
      </c>
      <c r="BM77" s="169">
        <v>75</v>
      </c>
      <c r="BN77" s="4">
        <v>6</v>
      </c>
      <c r="BO77" s="4">
        <v>6</v>
      </c>
      <c r="BP77" s="4">
        <v>5</v>
      </c>
      <c r="BQ77" s="4">
        <v>7</v>
      </c>
      <c r="BR77" s="5">
        <v>24</v>
      </c>
    </row>
    <row r="78" spans="2:70">
      <c r="B78" s="11">
        <v>76</v>
      </c>
      <c r="C78" s="11">
        <v>10</v>
      </c>
      <c r="D78" s="11">
        <v>8</v>
      </c>
      <c r="E78" s="11">
        <v>9</v>
      </c>
      <c r="F78" s="11">
        <v>8</v>
      </c>
      <c r="G78" s="24">
        <v>35</v>
      </c>
      <c r="H78" s="20"/>
      <c r="I78" s="169">
        <v>76</v>
      </c>
      <c r="J78" s="4">
        <v>10</v>
      </c>
      <c r="K78" s="4">
        <v>8</v>
      </c>
      <c r="L78" s="4">
        <v>7</v>
      </c>
      <c r="M78" s="4">
        <v>7</v>
      </c>
      <c r="N78" s="5">
        <v>32</v>
      </c>
      <c r="O78" s="26"/>
      <c r="P78" s="155">
        <v>76</v>
      </c>
      <c r="Q78" s="156">
        <v>8</v>
      </c>
      <c r="R78" s="156">
        <v>10</v>
      </c>
      <c r="S78" s="156">
        <v>9</v>
      </c>
      <c r="T78" s="156">
        <v>4</v>
      </c>
      <c r="U78" s="157">
        <v>31</v>
      </c>
      <c r="W78" s="169">
        <v>76</v>
      </c>
      <c r="X78" s="155">
        <v>9</v>
      </c>
      <c r="Y78" s="155">
        <v>8</v>
      </c>
      <c r="Z78" s="155">
        <v>1</v>
      </c>
      <c r="AA78" s="155">
        <v>6</v>
      </c>
      <c r="AB78" s="157">
        <f>SUM(X78:AA78)</f>
        <v>24</v>
      </c>
      <c r="AD78" s="169">
        <v>76</v>
      </c>
      <c r="AE78" s="121">
        <v>2</v>
      </c>
      <c r="AF78" s="121">
        <v>9</v>
      </c>
      <c r="AG78" s="121">
        <v>2</v>
      </c>
      <c r="AH78" s="121">
        <v>10</v>
      </c>
      <c r="AI78" s="122">
        <v>23</v>
      </c>
      <c r="AK78" s="169">
        <v>76</v>
      </c>
      <c r="AL78" s="121">
        <v>5</v>
      </c>
      <c r="AM78" s="121">
        <v>4</v>
      </c>
      <c r="AN78" s="121">
        <v>6</v>
      </c>
      <c r="AO78" s="121">
        <v>8</v>
      </c>
      <c r="AP78" s="122">
        <v>23</v>
      </c>
      <c r="AR78" s="169">
        <v>76</v>
      </c>
      <c r="AS78" s="179">
        <v>10</v>
      </c>
      <c r="AT78" s="179"/>
      <c r="AU78" s="179">
        <v>5</v>
      </c>
      <c r="AV78" s="179">
        <v>9</v>
      </c>
      <c r="AW78" s="91">
        <f>SUM(AS78:AV78)</f>
        <v>24</v>
      </c>
      <c r="AY78" s="169">
        <v>76</v>
      </c>
      <c r="AZ78" s="169">
        <v>8</v>
      </c>
      <c r="BA78" s="169">
        <v>10</v>
      </c>
      <c r="BB78" s="169">
        <v>10</v>
      </c>
      <c r="BC78" s="169">
        <v>1.5</v>
      </c>
      <c r="BD78" s="24">
        <v>29.5</v>
      </c>
      <c r="BF78" s="169">
        <v>76</v>
      </c>
      <c r="BG78" s="32">
        <v>5</v>
      </c>
      <c r="BH78" s="32">
        <v>10</v>
      </c>
      <c r="BI78" s="32">
        <v>8</v>
      </c>
      <c r="BJ78" s="32">
        <v>10</v>
      </c>
      <c r="BK78" s="91">
        <f>SUM(BG78:BJ78)</f>
        <v>33</v>
      </c>
      <c r="BM78" s="169">
        <v>76</v>
      </c>
      <c r="BN78" s="4">
        <v>6</v>
      </c>
      <c r="BO78" s="4">
        <v>7</v>
      </c>
      <c r="BP78" s="4">
        <v>4</v>
      </c>
      <c r="BQ78" s="4">
        <v>7</v>
      </c>
      <c r="BR78" s="5">
        <v>24</v>
      </c>
    </row>
    <row r="79" spans="2:70">
      <c r="B79" s="11">
        <v>77</v>
      </c>
      <c r="C79" s="11">
        <v>10</v>
      </c>
      <c r="D79" s="11">
        <v>8</v>
      </c>
      <c r="E79" s="11">
        <v>10</v>
      </c>
      <c r="F79" s="11">
        <v>7</v>
      </c>
      <c r="G79" s="24">
        <v>35</v>
      </c>
      <c r="H79" s="20"/>
      <c r="I79" s="169">
        <v>77</v>
      </c>
      <c r="J79" s="32">
        <v>7</v>
      </c>
      <c r="K79" s="32">
        <v>9</v>
      </c>
      <c r="L79" s="32">
        <v>9</v>
      </c>
      <c r="M79" s="32">
        <v>7</v>
      </c>
      <c r="N79" s="91">
        <f>SUM(J79:M79)</f>
        <v>32</v>
      </c>
      <c r="O79" s="26"/>
      <c r="P79" s="155">
        <v>77</v>
      </c>
      <c r="Q79" s="155">
        <v>10</v>
      </c>
      <c r="R79" s="155">
        <v>10</v>
      </c>
      <c r="S79" s="155">
        <v>10</v>
      </c>
      <c r="T79" s="155">
        <v>1</v>
      </c>
      <c r="U79" s="91">
        <f>SUM(Q79:T79)</f>
        <v>31</v>
      </c>
      <c r="W79" s="169">
        <v>77</v>
      </c>
      <c r="X79" s="121">
        <v>3</v>
      </c>
      <c r="Y79" s="121">
        <v>7.5</v>
      </c>
      <c r="Z79" s="121">
        <v>3</v>
      </c>
      <c r="AA79" s="121">
        <v>10</v>
      </c>
      <c r="AB79" s="122">
        <v>23.5</v>
      </c>
      <c r="AD79" s="169">
        <v>77</v>
      </c>
      <c r="AE79" s="155">
        <v>5</v>
      </c>
      <c r="AF79" s="155">
        <v>10</v>
      </c>
      <c r="AG79" s="155">
        <v>0</v>
      </c>
      <c r="AH79" s="155">
        <v>8</v>
      </c>
      <c r="AI79" s="91">
        <v>23</v>
      </c>
      <c r="AK79" s="169">
        <v>77</v>
      </c>
      <c r="AL79" s="155">
        <v>4</v>
      </c>
      <c r="AM79" s="155">
        <v>1</v>
      </c>
      <c r="AN79" s="155">
        <v>10</v>
      </c>
      <c r="AO79" s="155">
        <v>8</v>
      </c>
      <c r="AP79" s="91">
        <v>23</v>
      </c>
      <c r="AR79" s="169">
        <v>77</v>
      </c>
      <c r="AS79" s="121">
        <v>10</v>
      </c>
      <c r="AT79" s="121">
        <v>1</v>
      </c>
      <c r="AU79" s="121">
        <v>4</v>
      </c>
      <c r="AV79" s="121">
        <v>9</v>
      </c>
      <c r="AW79" s="122">
        <v>24</v>
      </c>
      <c r="AY79" s="169">
        <v>77</v>
      </c>
      <c r="AZ79" s="4">
        <v>10</v>
      </c>
      <c r="BA79" s="4">
        <v>8</v>
      </c>
      <c r="BB79" s="4">
        <v>8</v>
      </c>
      <c r="BC79" s="4">
        <v>3</v>
      </c>
      <c r="BD79" s="5">
        <v>29</v>
      </c>
      <c r="BF79" s="169">
        <v>77</v>
      </c>
      <c r="BG79" s="182">
        <v>8</v>
      </c>
      <c r="BH79" s="182">
        <v>9</v>
      </c>
      <c r="BI79" s="182">
        <v>6</v>
      </c>
      <c r="BJ79" s="182">
        <v>10</v>
      </c>
      <c r="BK79" s="102">
        <v>33</v>
      </c>
      <c r="BM79" s="169">
        <v>77</v>
      </c>
      <c r="BN79" s="32">
        <v>6</v>
      </c>
      <c r="BO79" s="32">
        <v>5</v>
      </c>
      <c r="BP79" s="32">
        <v>4</v>
      </c>
      <c r="BQ79" s="32">
        <v>9</v>
      </c>
      <c r="BR79" s="91">
        <f>SUM(BN79:BQ79)</f>
        <v>24</v>
      </c>
    </row>
    <row r="80" spans="2:70">
      <c r="B80" s="11">
        <v>78</v>
      </c>
      <c r="C80" s="11">
        <v>10</v>
      </c>
      <c r="D80" s="11">
        <v>9</v>
      </c>
      <c r="E80" s="11">
        <v>10</v>
      </c>
      <c r="F80" s="11">
        <v>6</v>
      </c>
      <c r="G80" s="24">
        <v>35</v>
      </c>
      <c r="H80" s="20"/>
      <c r="I80" s="169">
        <v>78</v>
      </c>
      <c r="J80" s="121">
        <v>10</v>
      </c>
      <c r="K80" s="121">
        <v>7</v>
      </c>
      <c r="L80" s="121">
        <v>7</v>
      </c>
      <c r="M80" s="121">
        <v>8</v>
      </c>
      <c r="N80" s="122">
        <v>32</v>
      </c>
      <c r="O80" s="26"/>
      <c r="P80" s="155">
        <v>78</v>
      </c>
      <c r="Q80" s="126">
        <v>6</v>
      </c>
      <c r="R80" s="126">
        <v>9.5</v>
      </c>
      <c r="S80" s="126">
        <v>8</v>
      </c>
      <c r="T80" s="126">
        <v>7</v>
      </c>
      <c r="U80" s="124">
        <v>30.5</v>
      </c>
      <c r="W80" s="169">
        <v>78</v>
      </c>
      <c r="X80" s="130">
        <v>3</v>
      </c>
      <c r="Y80" s="130">
        <v>6.5</v>
      </c>
      <c r="Z80" s="130">
        <v>6</v>
      </c>
      <c r="AA80" s="130">
        <v>8</v>
      </c>
      <c r="AB80" s="128">
        <v>23.5</v>
      </c>
      <c r="AD80" s="169">
        <v>78</v>
      </c>
      <c r="AE80" s="155">
        <v>1</v>
      </c>
      <c r="AF80" s="155">
        <v>10</v>
      </c>
      <c r="AG80" s="155">
        <v>2</v>
      </c>
      <c r="AH80" s="155">
        <v>10</v>
      </c>
      <c r="AI80" s="91">
        <v>23</v>
      </c>
      <c r="AK80" s="169">
        <v>78</v>
      </c>
      <c r="AL80" s="155">
        <v>7</v>
      </c>
      <c r="AM80" s="155">
        <v>8</v>
      </c>
      <c r="AN80" s="155">
        <v>5</v>
      </c>
      <c r="AO80" s="155">
        <v>3</v>
      </c>
      <c r="AP80" s="91">
        <v>23</v>
      </c>
      <c r="AR80" s="169">
        <v>78</v>
      </c>
      <c r="AS80" s="121">
        <v>10</v>
      </c>
      <c r="AT80" s="121">
        <v>0</v>
      </c>
      <c r="AU80" s="121">
        <v>10</v>
      </c>
      <c r="AV80" s="121">
        <v>4</v>
      </c>
      <c r="AW80" s="122">
        <v>24</v>
      </c>
      <c r="AY80" s="169">
        <v>78</v>
      </c>
      <c r="AZ80" s="32">
        <v>7</v>
      </c>
      <c r="BA80" s="32">
        <v>9</v>
      </c>
      <c r="BB80" s="32">
        <v>8</v>
      </c>
      <c r="BC80" s="32">
        <v>5</v>
      </c>
      <c r="BD80" s="91">
        <f>SUM(AZ80:BC80)</f>
        <v>29</v>
      </c>
      <c r="BF80" s="169">
        <v>78</v>
      </c>
      <c r="BG80" s="121">
        <v>10</v>
      </c>
      <c r="BH80" s="121">
        <v>10</v>
      </c>
      <c r="BI80" s="121">
        <v>5</v>
      </c>
      <c r="BJ80" s="121">
        <v>8</v>
      </c>
      <c r="BK80" s="122">
        <v>33</v>
      </c>
      <c r="BM80" s="169">
        <v>78</v>
      </c>
      <c r="BN80" s="181">
        <v>8</v>
      </c>
      <c r="BO80" s="181">
        <v>5</v>
      </c>
      <c r="BP80" s="181">
        <v>5</v>
      </c>
      <c r="BQ80" s="181">
        <v>6</v>
      </c>
      <c r="BR80" s="164">
        <v>24</v>
      </c>
    </row>
    <row r="81" spans="2:70">
      <c r="B81" s="11">
        <v>79</v>
      </c>
      <c r="C81" s="11">
        <v>10</v>
      </c>
      <c r="D81" s="11">
        <v>9</v>
      </c>
      <c r="E81" s="11">
        <v>10</v>
      </c>
      <c r="F81" s="11">
        <v>6</v>
      </c>
      <c r="G81" s="24">
        <v>35</v>
      </c>
      <c r="H81" s="20"/>
      <c r="I81" s="169">
        <v>79</v>
      </c>
      <c r="J81" s="121">
        <v>9</v>
      </c>
      <c r="K81" s="121">
        <v>10</v>
      </c>
      <c r="L81" s="121">
        <v>6</v>
      </c>
      <c r="M81" s="121">
        <v>7</v>
      </c>
      <c r="N81" s="122">
        <v>32</v>
      </c>
      <c r="O81" s="26"/>
      <c r="P81" s="155">
        <v>79</v>
      </c>
      <c r="Q81" s="4">
        <v>8</v>
      </c>
      <c r="R81" s="4">
        <v>7</v>
      </c>
      <c r="S81" s="4">
        <v>7</v>
      </c>
      <c r="T81" s="4">
        <v>8</v>
      </c>
      <c r="U81" s="5">
        <v>30</v>
      </c>
      <c r="W81" s="169">
        <v>79</v>
      </c>
      <c r="X81" s="4">
        <v>4</v>
      </c>
      <c r="Y81" s="4">
        <v>7</v>
      </c>
      <c r="Z81" s="4">
        <v>5</v>
      </c>
      <c r="AA81" s="4">
        <v>7</v>
      </c>
      <c r="AB81" s="5">
        <v>23</v>
      </c>
      <c r="AD81" s="169">
        <v>79</v>
      </c>
      <c r="AE81" s="4">
        <v>0.5</v>
      </c>
      <c r="AF81" s="4">
        <v>9</v>
      </c>
      <c r="AG81" s="4">
        <v>3</v>
      </c>
      <c r="AH81" s="4">
        <v>10</v>
      </c>
      <c r="AI81" s="5">
        <v>22.5</v>
      </c>
      <c r="AK81" s="169">
        <v>79</v>
      </c>
      <c r="AL81" s="4">
        <v>8</v>
      </c>
      <c r="AM81" s="4">
        <v>0</v>
      </c>
      <c r="AN81" s="4">
        <v>10</v>
      </c>
      <c r="AO81" s="4">
        <v>4.5</v>
      </c>
      <c r="AP81" s="5">
        <v>22.5</v>
      </c>
      <c r="AR81" s="169">
        <v>79</v>
      </c>
      <c r="AS81" s="121">
        <v>10</v>
      </c>
      <c r="AT81" s="121">
        <v>0</v>
      </c>
      <c r="AU81" s="121">
        <v>7</v>
      </c>
      <c r="AV81" s="121">
        <v>7</v>
      </c>
      <c r="AW81" s="122">
        <v>24</v>
      </c>
      <c r="AY81" s="169">
        <v>79</v>
      </c>
      <c r="AZ81" s="121">
        <v>10</v>
      </c>
      <c r="BA81" s="121">
        <v>7</v>
      </c>
      <c r="BB81" s="121">
        <v>7</v>
      </c>
      <c r="BC81" s="121">
        <v>5</v>
      </c>
      <c r="BD81" s="122">
        <v>29</v>
      </c>
      <c r="BF81" s="169">
        <v>79</v>
      </c>
      <c r="BG81" s="121">
        <v>10</v>
      </c>
      <c r="BH81" s="121">
        <v>10</v>
      </c>
      <c r="BI81" s="121">
        <v>3</v>
      </c>
      <c r="BJ81" s="121">
        <v>10</v>
      </c>
      <c r="BK81" s="122">
        <v>33</v>
      </c>
      <c r="BM81" s="169">
        <v>79</v>
      </c>
      <c r="BN81" s="155">
        <v>10</v>
      </c>
      <c r="BO81" s="155">
        <v>7</v>
      </c>
      <c r="BP81" s="155">
        <v>7</v>
      </c>
      <c r="BQ81" s="155">
        <v>0</v>
      </c>
      <c r="BR81" s="91">
        <f>SUM(BN81:BQ81)</f>
        <v>24</v>
      </c>
    </row>
    <row r="82" spans="2:70">
      <c r="B82" s="11">
        <v>80</v>
      </c>
      <c r="C82" s="11">
        <v>9</v>
      </c>
      <c r="D82" s="11">
        <v>10</v>
      </c>
      <c r="E82" s="11">
        <v>5.5</v>
      </c>
      <c r="F82" s="11">
        <v>10</v>
      </c>
      <c r="G82" s="24">
        <v>34.5</v>
      </c>
      <c r="H82" s="20"/>
      <c r="I82" s="169">
        <v>80</v>
      </c>
      <c r="J82" s="121">
        <v>10</v>
      </c>
      <c r="K82" s="121">
        <v>9</v>
      </c>
      <c r="L82" s="121">
        <v>5</v>
      </c>
      <c r="M82" s="121">
        <v>8</v>
      </c>
      <c r="N82" s="122">
        <v>32</v>
      </c>
      <c r="O82" s="26"/>
      <c r="P82" s="155">
        <v>80</v>
      </c>
      <c r="Q82" s="171">
        <v>4</v>
      </c>
      <c r="R82" s="171">
        <v>10</v>
      </c>
      <c r="S82" s="171">
        <v>10</v>
      </c>
      <c r="T82" s="171">
        <v>6</v>
      </c>
      <c r="U82" s="91">
        <f>SUM(Q82:T82)</f>
        <v>30</v>
      </c>
      <c r="W82" s="169">
        <v>80</v>
      </c>
      <c r="X82" s="4">
        <v>10</v>
      </c>
      <c r="Y82" s="4">
        <v>4</v>
      </c>
      <c r="Z82" s="4">
        <v>2</v>
      </c>
      <c r="AA82" s="4">
        <v>7</v>
      </c>
      <c r="AB82" s="5">
        <v>23</v>
      </c>
      <c r="AD82" s="169">
        <v>80</v>
      </c>
      <c r="AE82" s="121">
        <v>7</v>
      </c>
      <c r="AF82" s="121">
        <v>8.5</v>
      </c>
      <c r="AG82" s="121">
        <v>1</v>
      </c>
      <c r="AH82" s="121">
        <v>6</v>
      </c>
      <c r="AI82" s="122">
        <v>22.5</v>
      </c>
      <c r="AK82" s="169">
        <v>80</v>
      </c>
      <c r="AL82" s="174">
        <v>1</v>
      </c>
      <c r="AM82" s="174">
        <v>4</v>
      </c>
      <c r="AN82" s="174">
        <v>10</v>
      </c>
      <c r="AO82" s="174">
        <v>7.5</v>
      </c>
      <c r="AP82" s="91">
        <f>SUM(AL82:AO82)</f>
        <v>22.5</v>
      </c>
      <c r="AR82" s="169">
        <v>80</v>
      </c>
      <c r="AS82" s="155">
        <v>9.5</v>
      </c>
      <c r="AT82" s="155">
        <v>1</v>
      </c>
      <c r="AU82" s="155">
        <v>4</v>
      </c>
      <c r="AV82" s="155">
        <v>9</v>
      </c>
      <c r="AW82" s="91">
        <f>SUM(AS82:AV82)</f>
        <v>23.5</v>
      </c>
      <c r="AY82" s="169">
        <v>80</v>
      </c>
      <c r="AZ82" s="121">
        <v>10</v>
      </c>
      <c r="BA82" s="121">
        <v>6</v>
      </c>
      <c r="BB82" s="121">
        <v>7</v>
      </c>
      <c r="BC82" s="121">
        <v>6</v>
      </c>
      <c r="BD82" s="122">
        <v>29</v>
      </c>
      <c r="BF82" s="169">
        <v>80</v>
      </c>
      <c r="BG82" s="121">
        <v>8.5</v>
      </c>
      <c r="BH82" s="121">
        <v>7</v>
      </c>
      <c r="BI82" s="121">
        <v>7.5</v>
      </c>
      <c r="BJ82" s="121">
        <v>10</v>
      </c>
      <c r="BK82" s="122">
        <v>33</v>
      </c>
      <c r="BM82" s="169">
        <v>80</v>
      </c>
      <c r="BN82" s="32">
        <v>6.5</v>
      </c>
      <c r="BO82" s="32">
        <v>8</v>
      </c>
      <c r="BP82" s="32">
        <v>6</v>
      </c>
      <c r="BQ82" s="32">
        <v>3</v>
      </c>
      <c r="BR82" s="91">
        <f>SUM(BN82:BQ82)</f>
        <v>23.5</v>
      </c>
    </row>
    <row r="83" spans="2:70">
      <c r="B83" s="11">
        <v>81</v>
      </c>
      <c r="C83" s="11">
        <v>10</v>
      </c>
      <c r="D83" s="11">
        <v>9</v>
      </c>
      <c r="E83" s="11">
        <v>7</v>
      </c>
      <c r="F83" s="11">
        <v>8.5</v>
      </c>
      <c r="G83" s="24">
        <v>34.5</v>
      </c>
      <c r="H83" s="20"/>
      <c r="I83" s="169">
        <v>81</v>
      </c>
      <c r="J83" s="156">
        <v>8</v>
      </c>
      <c r="K83" s="156">
        <v>8</v>
      </c>
      <c r="L83" s="156">
        <v>10</v>
      </c>
      <c r="M83" s="156">
        <v>6</v>
      </c>
      <c r="N83" s="157">
        <v>32</v>
      </c>
      <c r="O83" s="26"/>
      <c r="P83" s="155">
        <v>81</v>
      </c>
      <c r="Q83" s="171">
        <v>10</v>
      </c>
      <c r="R83" s="171">
        <v>10</v>
      </c>
      <c r="S83" s="171">
        <v>9</v>
      </c>
      <c r="T83" s="171">
        <v>1</v>
      </c>
      <c r="U83" s="91">
        <f>SUM(Q83:T83)</f>
        <v>30</v>
      </c>
      <c r="W83" s="169">
        <v>81</v>
      </c>
      <c r="X83" s="4">
        <v>10</v>
      </c>
      <c r="Y83" s="4">
        <v>7</v>
      </c>
      <c r="Z83" s="4">
        <v>0</v>
      </c>
      <c r="AA83" s="4">
        <v>6</v>
      </c>
      <c r="AB83" s="5">
        <v>23</v>
      </c>
      <c r="AD83" s="169">
        <v>81</v>
      </c>
      <c r="AE83" s="4">
        <v>3</v>
      </c>
      <c r="AF83" s="4">
        <v>9</v>
      </c>
      <c r="AG83" s="4">
        <v>6</v>
      </c>
      <c r="AH83" s="4">
        <v>4</v>
      </c>
      <c r="AI83" s="5">
        <v>22</v>
      </c>
      <c r="AK83" s="169">
        <v>81</v>
      </c>
      <c r="AL83" s="4">
        <v>1</v>
      </c>
      <c r="AM83" s="4">
        <v>3</v>
      </c>
      <c r="AN83" s="4">
        <v>10</v>
      </c>
      <c r="AO83" s="4">
        <v>8</v>
      </c>
      <c r="AP83" s="5">
        <v>22</v>
      </c>
      <c r="AR83" s="169">
        <v>81</v>
      </c>
      <c r="AS83" s="4">
        <v>8</v>
      </c>
      <c r="AT83" s="4">
        <v>0</v>
      </c>
      <c r="AU83" s="4">
        <v>10</v>
      </c>
      <c r="AV83" s="4">
        <v>5</v>
      </c>
      <c r="AW83" s="5">
        <v>23</v>
      </c>
      <c r="AY83" s="169">
        <v>81</v>
      </c>
      <c r="AZ83" s="142">
        <v>8.5</v>
      </c>
      <c r="BA83" s="143">
        <v>8.5</v>
      </c>
      <c r="BB83" s="142">
        <v>8</v>
      </c>
      <c r="BC83" s="143">
        <v>4</v>
      </c>
      <c r="BD83" s="166">
        <v>29</v>
      </c>
      <c r="BF83" s="169">
        <v>81</v>
      </c>
      <c r="BG83" s="121">
        <v>10</v>
      </c>
      <c r="BH83" s="121">
        <v>8</v>
      </c>
      <c r="BI83" s="121">
        <v>6</v>
      </c>
      <c r="BJ83" s="121">
        <v>9</v>
      </c>
      <c r="BK83" s="122">
        <v>33</v>
      </c>
      <c r="BM83" s="169">
        <v>81</v>
      </c>
      <c r="BN83" s="155">
        <v>2.5</v>
      </c>
      <c r="BO83" s="155">
        <v>9.5</v>
      </c>
      <c r="BP83" s="155">
        <v>7</v>
      </c>
      <c r="BQ83" s="155">
        <v>4.5</v>
      </c>
      <c r="BR83" s="91">
        <f>SUM(BN83:BQ83)</f>
        <v>23.5</v>
      </c>
    </row>
    <row r="84" spans="2:70">
      <c r="B84" s="11">
        <v>82</v>
      </c>
      <c r="C84" s="11">
        <v>9</v>
      </c>
      <c r="D84" s="11">
        <v>7</v>
      </c>
      <c r="E84" s="11">
        <v>10</v>
      </c>
      <c r="F84" s="11">
        <v>8.5</v>
      </c>
      <c r="G84" s="24">
        <v>34.5</v>
      </c>
      <c r="H84" s="20"/>
      <c r="I84" s="169">
        <v>82</v>
      </c>
      <c r="J84" s="121">
        <v>2</v>
      </c>
      <c r="K84" s="121">
        <v>10</v>
      </c>
      <c r="L84" s="121">
        <v>10</v>
      </c>
      <c r="M84" s="121">
        <v>9.5</v>
      </c>
      <c r="N84" s="122">
        <v>31.5</v>
      </c>
      <c r="O84" s="26"/>
      <c r="P84" s="155">
        <v>82</v>
      </c>
      <c r="Q84" s="121">
        <v>7</v>
      </c>
      <c r="R84" s="121">
        <v>10</v>
      </c>
      <c r="S84" s="121">
        <v>4</v>
      </c>
      <c r="T84" s="121">
        <v>9</v>
      </c>
      <c r="U84" s="122">
        <v>30</v>
      </c>
      <c r="W84" s="169">
        <v>82</v>
      </c>
      <c r="X84" s="130">
        <v>3</v>
      </c>
      <c r="Y84" s="130">
        <v>8</v>
      </c>
      <c r="Z84" s="130">
        <v>5</v>
      </c>
      <c r="AA84" s="130">
        <v>7</v>
      </c>
      <c r="AB84" s="131">
        <v>23</v>
      </c>
      <c r="AD84" s="169">
        <v>82</v>
      </c>
      <c r="AE84" s="174">
        <v>2</v>
      </c>
      <c r="AF84" s="174">
        <v>3</v>
      </c>
      <c r="AG84" s="174">
        <v>7</v>
      </c>
      <c r="AH84" s="174">
        <v>10</v>
      </c>
      <c r="AI84" s="91">
        <f>SUM(AE84:AH84)</f>
        <v>22</v>
      </c>
      <c r="AK84" s="169">
        <v>82</v>
      </c>
      <c r="AL84" s="4">
        <v>0</v>
      </c>
      <c r="AM84" s="4">
        <v>3</v>
      </c>
      <c r="AN84" s="4">
        <v>10</v>
      </c>
      <c r="AO84" s="4">
        <v>9</v>
      </c>
      <c r="AP84" s="5">
        <v>22</v>
      </c>
      <c r="AR84" s="169">
        <v>82</v>
      </c>
      <c r="AS84" s="174">
        <v>8</v>
      </c>
      <c r="AT84" s="174">
        <v>0</v>
      </c>
      <c r="AU84" s="174">
        <v>10</v>
      </c>
      <c r="AV84" s="174">
        <v>5</v>
      </c>
      <c r="AW84" s="91">
        <f>SUM(AS84:AV84)</f>
        <v>23</v>
      </c>
      <c r="AY84" s="169">
        <v>82</v>
      </c>
      <c r="AZ84" s="155">
        <v>9</v>
      </c>
      <c r="BA84" s="155">
        <v>9</v>
      </c>
      <c r="BB84" s="155">
        <v>6</v>
      </c>
      <c r="BC84" s="155">
        <v>5</v>
      </c>
      <c r="BD84" s="91">
        <v>29</v>
      </c>
      <c r="BF84" s="169">
        <v>82</v>
      </c>
      <c r="BG84" s="155">
        <v>9</v>
      </c>
      <c r="BH84" s="155">
        <v>10</v>
      </c>
      <c r="BI84" s="155">
        <v>6</v>
      </c>
      <c r="BJ84" s="155">
        <v>8</v>
      </c>
      <c r="BK84" s="91">
        <v>33</v>
      </c>
      <c r="BM84" s="169">
        <v>82</v>
      </c>
      <c r="BN84" s="149">
        <v>5.5</v>
      </c>
      <c r="BO84" s="149">
        <v>8</v>
      </c>
      <c r="BP84" s="149">
        <v>4</v>
      </c>
      <c r="BQ84" s="149">
        <v>6</v>
      </c>
      <c r="BR84" s="167">
        <v>23.5</v>
      </c>
    </row>
    <row r="85" spans="2:70">
      <c r="B85" s="11">
        <v>83</v>
      </c>
      <c r="C85" s="11">
        <v>10</v>
      </c>
      <c r="D85" s="11">
        <v>8</v>
      </c>
      <c r="E85" s="11">
        <v>10</v>
      </c>
      <c r="F85" s="11">
        <v>6.5</v>
      </c>
      <c r="G85" s="24">
        <v>34.5</v>
      </c>
      <c r="H85" s="20"/>
      <c r="I85" s="169">
        <v>83</v>
      </c>
      <c r="J85" s="159">
        <v>9</v>
      </c>
      <c r="K85" s="159">
        <v>9</v>
      </c>
      <c r="L85" s="159">
        <v>7</v>
      </c>
      <c r="M85" s="159">
        <v>6.5</v>
      </c>
      <c r="N85" s="160">
        <f>SUM(J85:M85)</f>
        <v>31.5</v>
      </c>
      <c r="O85" s="26"/>
      <c r="P85" s="155">
        <v>83</v>
      </c>
      <c r="Q85" s="121">
        <v>9</v>
      </c>
      <c r="R85" s="121">
        <v>10</v>
      </c>
      <c r="S85" s="121">
        <v>10</v>
      </c>
      <c r="T85" s="121">
        <v>1</v>
      </c>
      <c r="U85" s="122">
        <v>30</v>
      </c>
      <c r="W85" s="169">
        <v>83</v>
      </c>
      <c r="X85" s="4">
        <v>5</v>
      </c>
      <c r="Y85" s="4">
        <v>6</v>
      </c>
      <c r="Z85" s="4">
        <v>5</v>
      </c>
      <c r="AA85" s="4">
        <v>6.5</v>
      </c>
      <c r="AB85" s="5">
        <v>22.5</v>
      </c>
      <c r="AD85" s="169">
        <v>83</v>
      </c>
      <c r="AE85" s="174">
        <v>5</v>
      </c>
      <c r="AF85" s="174">
        <v>10</v>
      </c>
      <c r="AG85" s="174">
        <v>6</v>
      </c>
      <c r="AH85" s="174">
        <v>1</v>
      </c>
      <c r="AI85" s="91">
        <f>SUM(AE85:AH85)</f>
        <v>22</v>
      </c>
      <c r="AK85" s="169">
        <v>83</v>
      </c>
      <c r="AL85" s="121">
        <v>3</v>
      </c>
      <c r="AM85" s="121">
        <v>2</v>
      </c>
      <c r="AN85" s="121">
        <v>10</v>
      </c>
      <c r="AO85" s="121">
        <v>7</v>
      </c>
      <c r="AP85" s="122">
        <v>22</v>
      </c>
      <c r="AR85" s="169">
        <v>83</v>
      </c>
      <c r="AS85" s="179">
        <v>8</v>
      </c>
      <c r="AT85" s="180">
        <v>0</v>
      </c>
      <c r="AU85" s="180">
        <v>5</v>
      </c>
      <c r="AV85" s="180">
        <v>10</v>
      </c>
      <c r="AW85" s="91">
        <f>SUM(AS85:AV85)</f>
        <v>23</v>
      </c>
      <c r="AY85" s="169">
        <v>83</v>
      </c>
      <c r="AZ85" s="155">
        <v>10</v>
      </c>
      <c r="BA85" s="155">
        <v>4</v>
      </c>
      <c r="BB85" s="155">
        <v>9</v>
      </c>
      <c r="BC85" s="155">
        <v>6</v>
      </c>
      <c r="BD85" s="91">
        <f>SUM(AZ85:BC85)</f>
        <v>29</v>
      </c>
      <c r="BF85" s="169">
        <v>83</v>
      </c>
      <c r="BG85" s="155">
        <v>9</v>
      </c>
      <c r="BH85" s="155">
        <v>9</v>
      </c>
      <c r="BI85" s="155">
        <v>6</v>
      </c>
      <c r="BJ85" s="155">
        <v>9</v>
      </c>
      <c r="BK85" s="91">
        <v>33</v>
      </c>
      <c r="BM85" s="169">
        <v>83</v>
      </c>
      <c r="BN85" s="32">
        <v>8</v>
      </c>
      <c r="BO85" s="32">
        <v>5</v>
      </c>
      <c r="BP85" s="32">
        <v>5</v>
      </c>
      <c r="BQ85" s="32">
        <v>5</v>
      </c>
      <c r="BR85" s="91">
        <f>SUM(BN85:BQ85)</f>
        <v>23</v>
      </c>
    </row>
    <row r="86" spans="2:70">
      <c r="B86" s="11">
        <v>84</v>
      </c>
      <c r="C86" s="11">
        <v>10</v>
      </c>
      <c r="D86" s="11">
        <v>10</v>
      </c>
      <c r="E86" s="11">
        <v>4</v>
      </c>
      <c r="F86" s="11">
        <v>10</v>
      </c>
      <c r="G86" s="24">
        <v>34</v>
      </c>
      <c r="H86" s="20"/>
      <c r="I86" s="169">
        <v>84</v>
      </c>
      <c r="J86" s="170">
        <v>10</v>
      </c>
      <c r="K86" s="170">
        <v>9</v>
      </c>
      <c r="L86" s="170">
        <v>5</v>
      </c>
      <c r="M86" s="170">
        <v>7</v>
      </c>
      <c r="N86" s="99">
        <v>31</v>
      </c>
      <c r="O86" s="26"/>
      <c r="P86" s="155">
        <v>84</v>
      </c>
      <c r="Q86" s="121">
        <v>8</v>
      </c>
      <c r="R86" s="121">
        <v>8</v>
      </c>
      <c r="S86" s="121">
        <v>6</v>
      </c>
      <c r="T86" s="121">
        <v>8</v>
      </c>
      <c r="U86" s="122">
        <v>30</v>
      </c>
      <c r="W86" s="169">
        <v>84</v>
      </c>
      <c r="X86" s="170">
        <v>10</v>
      </c>
      <c r="Y86" s="170">
        <v>8</v>
      </c>
      <c r="Z86" s="170">
        <v>1</v>
      </c>
      <c r="AA86" s="170">
        <v>3.5</v>
      </c>
      <c r="AB86" s="99">
        <v>22.5</v>
      </c>
      <c r="AD86" s="169">
        <v>84</v>
      </c>
      <c r="AE86" s="32">
        <v>1</v>
      </c>
      <c r="AF86" s="32">
        <v>10</v>
      </c>
      <c r="AG86" s="32">
        <v>1</v>
      </c>
      <c r="AH86" s="32">
        <v>10</v>
      </c>
      <c r="AI86" s="91">
        <f>SUM(AE86:AH86)</f>
        <v>22</v>
      </c>
      <c r="AK86" s="169">
        <v>84</v>
      </c>
      <c r="AL86" s="121">
        <v>4.5</v>
      </c>
      <c r="AM86" s="121">
        <v>4</v>
      </c>
      <c r="AN86" s="121">
        <v>9</v>
      </c>
      <c r="AO86" s="121">
        <v>4.5</v>
      </c>
      <c r="AP86" s="122">
        <v>22</v>
      </c>
      <c r="AR86" s="169">
        <v>84</v>
      </c>
      <c r="AS86" s="170">
        <v>10</v>
      </c>
      <c r="AT86" s="170">
        <v>2</v>
      </c>
      <c r="AU86" s="170">
        <v>8</v>
      </c>
      <c r="AV86" s="170">
        <v>3</v>
      </c>
      <c r="AW86" s="99">
        <v>23</v>
      </c>
      <c r="AY86" s="169">
        <v>84</v>
      </c>
      <c r="AZ86" s="155">
        <v>10</v>
      </c>
      <c r="BA86" s="155">
        <v>4</v>
      </c>
      <c r="BB86" s="155">
        <v>9</v>
      </c>
      <c r="BC86" s="155">
        <v>6</v>
      </c>
      <c r="BD86" s="91">
        <f>SUM(AZ86:BC86)</f>
        <v>29</v>
      </c>
      <c r="BF86" s="169">
        <v>84</v>
      </c>
      <c r="BG86" s="155">
        <v>8</v>
      </c>
      <c r="BH86" s="155">
        <v>10</v>
      </c>
      <c r="BI86" s="155">
        <v>4.5</v>
      </c>
      <c r="BJ86" s="155">
        <v>10</v>
      </c>
      <c r="BK86" s="91">
        <v>32.5</v>
      </c>
      <c r="BM86" s="169">
        <v>84</v>
      </c>
      <c r="BN86" s="148">
        <v>5</v>
      </c>
      <c r="BO86" s="148">
        <v>6</v>
      </c>
      <c r="BP86" s="148">
        <v>9</v>
      </c>
      <c r="BQ86" s="148">
        <v>3</v>
      </c>
      <c r="BR86" s="168">
        <v>23</v>
      </c>
    </row>
    <row r="87" spans="2:70">
      <c r="B87" s="11">
        <v>85</v>
      </c>
      <c r="C87" s="11">
        <v>9</v>
      </c>
      <c r="D87" s="11">
        <v>8</v>
      </c>
      <c r="E87" s="11">
        <v>7</v>
      </c>
      <c r="F87" s="11">
        <v>10</v>
      </c>
      <c r="G87" s="24">
        <v>34</v>
      </c>
      <c r="H87" s="20"/>
      <c r="I87" s="169">
        <v>85</v>
      </c>
      <c r="J87" s="121">
        <v>10</v>
      </c>
      <c r="K87" s="121">
        <v>6</v>
      </c>
      <c r="L87" s="121">
        <v>8</v>
      </c>
      <c r="M87" s="121">
        <v>7</v>
      </c>
      <c r="N87" s="122">
        <v>31</v>
      </c>
      <c r="O87" s="26"/>
      <c r="P87" s="155">
        <v>85</v>
      </c>
      <c r="Q87" s="121">
        <v>8</v>
      </c>
      <c r="R87" s="121">
        <v>10</v>
      </c>
      <c r="S87" s="121">
        <v>6</v>
      </c>
      <c r="T87" s="121">
        <v>6</v>
      </c>
      <c r="U87" s="122">
        <v>30</v>
      </c>
      <c r="W87" s="169">
        <v>85</v>
      </c>
      <c r="X87" s="121">
        <v>10</v>
      </c>
      <c r="Y87" s="121">
        <v>6</v>
      </c>
      <c r="Z87" s="121">
        <v>2</v>
      </c>
      <c r="AA87" s="121">
        <v>4</v>
      </c>
      <c r="AB87" s="122">
        <v>22</v>
      </c>
      <c r="AD87" s="169">
        <v>85</v>
      </c>
      <c r="AE87" s="121">
        <v>3</v>
      </c>
      <c r="AF87" s="121">
        <v>9</v>
      </c>
      <c r="AG87" s="121">
        <v>2</v>
      </c>
      <c r="AH87" s="121">
        <v>8</v>
      </c>
      <c r="AI87" s="122">
        <v>22</v>
      </c>
      <c r="AK87" s="169">
        <v>85</v>
      </c>
      <c r="AL87" s="121">
        <v>9</v>
      </c>
      <c r="AM87" s="121">
        <v>0</v>
      </c>
      <c r="AN87" s="121">
        <v>10</v>
      </c>
      <c r="AO87" s="121">
        <v>3</v>
      </c>
      <c r="AP87" s="122">
        <v>22</v>
      </c>
      <c r="AR87" s="169">
        <v>85</v>
      </c>
      <c r="AS87" s="121">
        <v>8</v>
      </c>
      <c r="AT87" s="121">
        <v>0</v>
      </c>
      <c r="AU87" s="121">
        <v>7</v>
      </c>
      <c r="AV87" s="121">
        <v>8</v>
      </c>
      <c r="AW87" s="122">
        <v>23</v>
      </c>
      <c r="AY87" s="169">
        <v>85</v>
      </c>
      <c r="AZ87" s="155">
        <v>10</v>
      </c>
      <c r="BA87" s="155">
        <v>7</v>
      </c>
      <c r="BB87" s="155">
        <v>7</v>
      </c>
      <c r="BC87" s="155">
        <v>5</v>
      </c>
      <c r="BD87" s="91">
        <f>SUM(AZ87:BC87)</f>
        <v>29</v>
      </c>
      <c r="BF87" s="169">
        <v>85</v>
      </c>
      <c r="BG87" s="4">
        <v>10</v>
      </c>
      <c r="BH87" s="4">
        <v>9</v>
      </c>
      <c r="BI87" s="4">
        <v>3</v>
      </c>
      <c r="BJ87" s="4">
        <v>10</v>
      </c>
      <c r="BK87" s="5">
        <v>32</v>
      </c>
      <c r="BM87" s="169">
        <v>85</v>
      </c>
      <c r="BN87" s="181">
        <v>10</v>
      </c>
      <c r="BO87" s="181">
        <v>4</v>
      </c>
      <c r="BP87" s="181">
        <v>2</v>
      </c>
      <c r="BQ87" s="181">
        <v>7</v>
      </c>
      <c r="BR87" s="164">
        <v>23</v>
      </c>
    </row>
    <row r="88" spans="2:70">
      <c r="B88" s="11">
        <v>86</v>
      </c>
      <c r="C88" s="11">
        <v>8</v>
      </c>
      <c r="D88" s="11">
        <v>6</v>
      </c>
      <c r="E88" s="11">
        <v>10</v>
      </c>
      <c r="F88" s="11">
        <v>10</v>
      </c>
      <c r="G88" s="24">
        <v>34</v>
      </c>
      <c r="H88" s="20"/>
      <c r="I88" s="169">
        <v>86</v>
      </c>
      <c r="J88" s="121">
        <v>2</v>
      </c>
      <c r="K88" s="121">
        <v>9.5</v>
      </c>
      <c r="L88" s="121">
        <v>10</v>
      </c>
      <c r="M88" s="121">
        <v>9</v>
      </c>
      <c r="N88" s="122">
        <v>30.5</v>
      </c>
      <c r="O88" s="26"/>
      <c r="P88" s="155">
        <v>86</v>
      </c>
      <c r="Q88" s="121">
        <v>9</v>
      </c>
      <c r="R88" s="121">
        <v>3</v>
      </c>
      <c r="S88" s="121">
        <v>10</v>
      </c>
      <c r="T88" s="121">
        <v>8</v>
      </c>
      <c r="U88" s="122">
        <v>30</v>
      </c>
      <c r="W88" s="169">
        <v>86</v>
      </c>
      <c r="X88" s="121">
        <v>9</v>
      </c>
      <c r="Y88" s="121">
        <v>5</v>
      </c>
      <c r="Z88" s="121">
        <v>2</v>
      </c>
      <c r="AA88" s="121">
        <v>6</v>
      </c>
      <c r="AB88" s="122">
        <v>22</v>
      </c>
      <c r="AD88" s="169">
        <v>86</v>
      </c>
      <c r="AE88" s="156">
        <v>4</v>
      </c>
      <c r="AF88" s="156">
        <v>10</v>
      </c>
      <c r="AG88" s="156">
        <v>1</v>
      </c>
      <c r="AH88" s="156">
        <v>7</v>
      </c>
      <c r="AI88" s="157">
        <v>22</v>
      </c>
      <c r="AK88" s="169">
        <v>86</v>
      </c>
      <c r="AL88" s="155">
        <v>5</v>
      </c>
      <c r="AM88" s="155">
        <v>0</v>
      </c>
      <c r="AN88" s="155">
        <v>8</v>
      </c>
      <c r="AO88" s="155">
        <v>9</v>
      </c>
      <c r="AP88" s="91">
        <v>22</v>
      </c>
      <c r="AR88" s="169">
        <v>86</v>
      </c>
      <c r="AS88" s="155">
        <v>10</v>
      </c>
      <c r="AT88" s="155">
        <v>0</v>
      </c>
      <c r="AU88" s="155">
        <v>4</v>
      </c>
      <c r="AV88" s="155">
        <v>9</v>
      </c>
      <c r="AW88" s="91">
        <v>23</v>
      </c>
      <c r="AY88" s="169">
        <v>86</v>
      </c>
      <c r="AZ88" s="169">
        <v>9</v>
      </c>
      <c r="BA88" s="169">
        <v>10</v>
      </c>
      <c r="BB88" s="169">
        <v>10</v>
      </c>
      <c r="BC88" s="169">
        <v>0</v>
      </c>
      <c r="BD88" s="24">
        <f>SUM(AZ88:BC88)</f>
        <v>29</v>
      </c>
      <c r="BF88" s="169">
        <v>86</v>
      </c>
      <c r="BG88" s="4">
        <v>7</v>
      </c>
      <c r="BH88" s="4">
        <v>10</v>
      </c>
      <c r="BI88" s="4">
        <v>5</v>
      </c>
      <c r="BJ88" s="4">
        <v>10</v>
      </c>
      <c r="BK88" s="5">
        <v>32</v>
      </c>
      <c r="BM88" s="169">
        <v>86</v>
      </c>
      <c r="BN88" s="181">
        <v>9</v>
      </c>
      <c r="BO88" s="181">
        <v>9</v>
      </c>
      <c r="BP88" s="181">
        <v>5</v>
      </c>
      <c r="BQ88" s="181">
        <v>0</v>
      </c>
      <c r="BR88" s="164">
        <v>23</v>
      </c>
    </row>
    <row r="89" spans="2:70">
      <c r="B89" s="11">
        <v>87</v>
      </c>
      <c r="C89" s="11">
        <v>8</v>
      </c>
      <c r="D89" s="11">
        <v>7</v>
      </c>
      <c r="E89" s="11">
        <v>10</v>
      </c>
      <c r="F89" s="11">
        <v>9</v>
      </c>
      <c r="G89" s="24">
        <v>34</v>
      </c>
      <c r="H89" s="20"/>
      <c r="I89" s="169">
        <v>87</v>
      </c>
      <c r="J89" s="159">
        <v>10</v>
      </c>
      <c r="K89" s="159">
        <v>7</v>
      </c>
      <c r="L89" s="159">
        <v>6</v>
      </c>
      <c r="M89" s="159">
        <v>7.5</v>
      </c>
      <c r="N89" s="160">
        <f>SUM(J89:M89)</f>
        <v>30.5</v>
      </c>
      <c r="O89" s="26"/>
      <c r="P89" s="155">
        <v>87</v>
      </c>
      <c r="Q89" s="121">
        <v>5</v>
      </c>
      <c r="R89" s="121">
        <v>7</v>
      </c>
      <c r="S89" s="121">
        <v>10</v>
      </c>
      <c r="T89" s="121">
        <v>8</v>
      </c>
      <c r="U89" s="122">
        <v>30</v>
      </c>
      <c r="W89" s="169">
        <v>87</v>
      </c>
      <c r="X89" s="121">
        <v>3</v>
      </c>
      <c r="Y89" s="121">
        <v>9</v>
      </c>
      <c r="Z89" s="121">
        <v>2</v>
      </c>
      <c r="AA89" s="121">
        <v>8</v>
      </c>
      <c r="AB89" s="122">
        <v>22</v>
      </c>
      <c r="AD89" s="169">
        <v>87</v>
      </c>
      <c r="AE89" s="155">
        <v>1</v>
      </c>
      <c r="AF89" s="155">
        <v>10</v>
      </c>
      <c r="AG89" s="155">
        <v>1</v>
      </c>
      <c r="AH89" s="155">
        <v>10</v>
      </c>
      <c r="AI89" s="157">
        <f>SUM(AE89:AH89)</f>
        <v>22</v>
      </c>
      <c r="AK89" s="169">
        <v>87</v>
      </c>
      <c r="AL89" s="178">
        <v>6</v>
      </c>
      <c r="AM89" s="178">
        <v>0</v>
      </c>
      <c r="AN89" s="178">
        <v>8</v>
      </c>
      <c r="AO89" s="178">
        <v>8</v>
      </c>
      <c r="AP89" s="163">
        <v>22</v>
      </c>
      <c r="AR89" s="169">
        <v>87</v>
      </c>
      <c r="AS89" s="32">
        <v>8</v>
      </c>
      <c r="AT89" s="32">
        <v>0</v>
      </c>
      <c r="AU89" s="32">
        <v>9</v>
      </c>
      <c r="AV89" s="32">
        <v>5.5</v>
      </c>
      <c r="AW89" s="91">
        <f>SUM(AS89:AV89)</f>
        <v>22.5</v>
      </c>
      <c r="AY89" s="169">
        <v>87</v>
      </c>
      <c r="AZ89" s="169">
        <v>10</v>
      </c>
      <c r="BA89" s="169">
        <v>8</v>
      </c>
      <c r="BB89" s="169">
        <v>8.5</v>
      </c>
      <c r="BC89" s="169">
        <v>2</v>
      </c>
      <c r="BD89" s="24">
        <f>SUM(AZ89:BC89)</f>
        <v>28.5</v>
      </c>
      <c r="BF89" s="169">
        <v>87</v>
      </c>
      <c r="BG89" s="4">
        <v>10</v>
      </c>
      <c r="BH89" s="4">
        <v>10</v>
      </c>
      <c r="BI89" s="4">
        <v>2</v>
      </c>
      <c r="BJ89" s="4">
        <v>10</v>
      </c>
      <c r="BK89" s="5">
        <v>32</v>
      </c>
      <c r="BM89" s="169">
        <v>87</v>
      </c>
      <c r="BN89" s="155">
        <v>5.75</v>
      </c>
      <c r="BO89" s="155">
        <v>2.5</v>
      </c>
      <c r="BP89" s="155">
        <v>9</v>
      </c>
      <c r="BQ89" s="155">
        <v>5.5</v>
      </c>
      <c r="BR89" s="91">
        <f>SUM(BN89:BQ89)</f>
        <v>22.75</v>
      </c>
    </row>
    <row r="90" spans="2:70">
      <c r="B90" s="11">
        <v>88</v>
      </c>
      <c r="C90" s="11">
        <v>8</v>
      </c>
      <c r="D90" s="11">
        <v>7</v>
      </c>
      <c r="E90" s="11">
        <v>10</v>
      </c>
      <c r="F90" s="11">
        <v>9</v>
      </c>
      <c r="G90" s="24">
        <v>34</v>
      </c>
      <c r="H90" s="20"/>
      <c r="I90" s="169">
        <v>88</v>
      </c>
      <c r="J90" s="32">
        <v>8</v>
      </c>
      <c r="K90" s="32">
        <v>5</v>
      </c>
      <c r="L90" s="32">
        <v>10</v>
      </c>
      <c r="M90" s="32">
        <v>7</v>
      </c>
      <c r="N90" s="91">
        <f>SUM(J90:M90)</f>
        <v>30</v>
      </c>
      <c r="O90" s="26"/>
      <c r="P90" s="155">
        <v>88</v>
      </c>
      <c r="Q90" s="121">
        <v>7</v>
      </c>
      <c r="R90" s="121">
        <v>10</v>
      </c>
      <c r="S90" s="121">
        <v>7</v>
      </c>
      <c r="T90" s="121">
        <v>6</v>
      </c>
      <c r="U90" s="122">
        <v>30</v>
      </c>
      <c r="W90" s="169">
        <v>88</v>
      </c>
      <c r="X90" s="121">
        <v>3.5</v>
      </c>
      <c r="Y90" s="121">
        <v>9</v>
      </c>
      <c r="Z90" s="121">
        <v>3</v>
      </c>
      <c r="AA90" s="121">
        <v>6</v>
      </c>
      <c r="AB90" s="122">
        <v>21.5</v>
      </c>
      <c r="AD90" s="169">
        <v>88</v>
      </c>
      <c r="AE90" s="155">
        <v>1</v>
      </c>
      <c r="AF90" s="155">
        <v>10</v>
      </c>
      <c r="AG90" s="155">
        <v>1</v>
      </c>
      <c r="AH90" s="155">
        <v>10</v>
      </c>
      <c r="AI90" s="157">
        <f>SUM(AE90:AH90)</f>
        <v>22</v>
      </c>
      <c r="AK90" s="169">
        <v>88</v>
      </c>
      <c r="AL90" s="155">
        <v>9</v>
      </c>
      <c r="AM90" s="155">
        <v>2</v>
      </c>
      <c r="AN90" s="155">
        <v>10</v>
      </c>
      <c r="AO90" s="155">
        <v>1</v>
      </c>
      <c r="AP90" s="91">
        <f>SUM(AL90:AO90)</f>
        <v>22</v>
      </c>
      <c r="AR90" s="169">
        <v>88</v>
      </c>
      <c r="AS90" s="155">
        <v>10</v>
      </c>
      <c r="AT90" s="155">
        <v>1</v>
      </c>
      <c r="AU90" s="155">
        <v>7</v>
      </c>
      <c r="AV90" s="155">
        <v>4.5</v>
      </c>
      <c r="AW90" s="91">
        <v>22.5</v>
      </c>
      <c r="AY90" s="169">
        <v>88</v>
      </c>
      <c r="AZ90" s="4">
        <v>9</v>
      </c>
      <c r="BA90" s="4">
        <v>10</v>
      </c>
      <c r="BB90" s="4">
        <v>9</v>
      </c>
      <c r="BC90" s="4">
        <v>0</v>
      </c>
      <c r="BD90" s="5">
        <v>28</v>
      </c>
      <c r="BF90" s="169">
        <v>88</v>
      </c>
      <c r="BG90" s="4">
        <v>10</v>
      </c>
      <c r="BH90" s="4">
        <v>10</v>
      </c>
      <c r="BI90" s="4">
        <v>2</v>
      </c>
      <c r="BJ90" s="4">
        <v>10</v>
      </c>
      <c r="BK90" s="5">
        <v>32</v>
      </c>
      <c r="BM90" s="169">
        <v>88</v>
      </c>
      <c r="BN90" s="155">
        <v>5.5</v>
      </c>
      <c r="BO90" s="155">
        <v>7</v>
      </c>
      <c r="BP90" s="155">
        <v>0</v>
      </c>
      <c r="BQ90" s="155">
        <v>10</v>
      </c>
      <c r="BR90" s="91">
        <f>SUM(BN90:BQ90)</f>
        <v>22.5</v>
      </c>
    </row>
    <row r="91" spans="2:70">
      <c r="B91" s="11">
        <v>89</v>
      </c>
      <c r="C91" s="11">
        <v>10</v>
      </c>
      <c r="D91" s="11">
        <v>8</v>
      </c>
      <c r="E91" s="11">
        <v>7</v>
      </c>
      <c r="F91" s="11">
        <v>9</v>
      </c>
      <c r="G91" s="24">
        <v>34</v>
      </c>
      <c r="H91" s="20"/>
      <c r="I91" s="169">
        <v>89</v>
      </c>
      <c r="J91" s="121">
        <v>10</v>
      </c>
      <c r="K91" s="121">
        <v>8</v>
      </c>
      <c r="L91" s="121">
        <v>6</v>
      </c>
      <c r="M91" s="121">
        <v>6</v>
      </c>
      <c r="N91" s="122">
        <v>30</v>
      </c>
      <c r="O91" s="26"/>
      <c r="P91" s="155">
        <v>89</v>
      </c>
      <c r="Q91" s="121">
        <v>2</v>
      </c>
      <c r="R91" s="121">
        <v>10</v>
      </c>
      <c r="S91" s="121">
        <v>10</v>
      </c>
      <c r="T91" s="121">
        <v>8</v>
      </c>
      <c r="U91" s="122">
        <v>30</v>
      </c>
      <c r="W91" s="169">
        <v>89</v>
      </c>
      <c r="X91" s="155">
        <v>10</v>
      </c>
      <c r="Y91" s="155">
        <v>7.5</v>
      </c>
      <c r="Z91" s="155">
        <v>0</v>
      </c>
      <c r="AA91" s="155">
        <v>4</v>
      </c>
      <c r="AB91" s="157">
        <f>SUM(X91:AA91)</f>
        <v>21.5</v>
      </c>
      <c r="AD91" s="169">
        <v>89</v>
      </c>
      <c r="AE91" s="4">
        <v>2</v>
      </c>
      <c r="AF91" s="4">
        <v>8</v>
      </c>
      <c r="AG91" s="4">
        <v>2.5</v>
      </c>
      <c r="AH91" s="4">
        <v>9</v>
      </c>
      <c r="AI91" s="5">
        <v>21.5</v>
      </c>
      <c r="AK91" s="169">
        <v>89</v>
      </c>
      <c r="AL91" s="169">
        <v>4</v>
      </c>
      <c r="AM91" s="169">
        <v>3.5</v>
      </c>
      <c r="AN91" s="169">
        <v>9</v>
      </c>
      <c r="AO91" s="169">
        <v>5.5</v>
      </c>
      <c r="AP91" s="24">
        <v>22</v>
      </c>
      <c r="AR91" s="169">
        <v>89</v>
      </c>
      <c r="AS91" s="155">
        <v>10</v>
      </c>
      <c r="AT91" s="155">
        <v>2</v>
      </c>
      <c r="AU91" s="155">
        <v>7</v>
      </c>
      <c r="AV91" s="155">
        <v>3.5</v>
      </c>
      <c r="AW91" s="91">
        <v>22.5</v>
      </c>
      <c r="AY91" s="169">
        <v>89</v>
      </c>
      <c r="AZ91" s="4">
        <v>10</v>
      </c>
      <c r="BA91" s="4">
        <v>10</v>
      </c>
      <c r="BB91" s="4">
        <v>5</v>
      </c>
      <c r="BC91" s="4">
        <v>3</v>
      </c>
      <c r="BD91" s="5">
        <v>28</v>
      </c>
      <c r="BF91" s="169">
        <v>89</v>
      </c>
      <c r="BG91" s="4">
        <v>10</v>
      </c>
      <c r="BH91" s="4">
        <v>9</v>
      </c>
      <c r="BI91" s="4">
        <v>3</v>
      </c>
      <c r="BJ91" s="4">
        <v>10</v>
      </c>
      <c r="BK91" s="5">
        <v>32</v>
      </c>
      <c r="BM91" s="169">
        <v>89</v>
      </c>
      <c r="BN91" s="4">
        <v>5</v>
      </c>
      <c r="BO91" s="4">
        <v>4</v>
      </c>
      <c r="BP91" s="4">
        <v>8</v>
      </c>
      <c r="BQ91" s="4">
        <v>5</v>
      </c>
      <c r="BR91" s="5">
        <v>22</v>
      </c>
    </row>
    <row r="92" spans="2:70">
      <c r="B92" s="11">
        <v>90</v>
      </c>
      <c r="C92" s="11">
        <v>9</v>
      </c>
      <c r="D92" s="11">
        <v>9</v>
      </c>
      <c r="E92" s="11">
        <v>10</v>
      </c>
      <c r="F92" s="11">
        <v>6</v>
      </c>
      <c r="G92" s="24">
        <v>34</v>
      </c>
      <c r="H92" s="20"/>
      <c r="I92" s="169">
        <v>90</v>
      </c>
      <c r="J92" s="121">
        <v>10</v>
      </c>
      <c r="K92" s="121">
        <v>0</v>
      </c>
      <c r="L92" s="121">
        <v>10</v>
      </c>
      <c r="M92" s="121">
        <v>10</v>
      </c>
      <c r="N92" s="122">
        <v>30</v>
      </c>
      <c r="O92" s="26"/>
      <c r="P92" s="155">
        <v>90</v>
      </c>
      <c r="Q92" s="126">
        <v>4</v>
      </c>
      <c r="R92" s="126">
        <v>9</v>
      </c>
      <c r="S92" s="126">
        <v>9</v>
      </c>
      <c r="T92" s="126">
        <v>8</v>
      </c>
      <c r="U92" s="124">
        <v>30</v>
      </c>
      <c r="W92" s="169">
        <v>90</v>
      </c>
      <c r="X92" s="4">
        <v>3</v>
      </c>
      <c r="Y92" s="4">
        <v>8</v>
      </c>
      <c r="Z92" s="4">
        <v>2</v>
      </c>
      <c r="AA92" s="4">
        <v>8</v>
      </c>
      <c r="AB92" s="5">
        <v>21</v>
      </c>
      <c r="AD92" s="169">
        <v>90</v>
      </c>
      <c r="AE92" s="121">
        <v>2</v>
      </c>
      <c r="AF92" s="121">
        <v>8.5</v>
      </c>
      <c r="AG92" s="121">
        <v>1</v>
      </c>
      <c r="AH92" s="121">
        <v>10</v>
      </c>
      <c r="AI92" s="122">
        <v>21.5</v>
      </c>
      <c r="AK92" s="169">
        <v>90</v>
      </c>
      <c r="AL92" s="121">
        <v>8</v>
      </c>
      <c r="AM92" s="121">
        <v>1.5</v>
      </c>
      <c r="AN92" s="121">
        <v>10</v>
      </c>
      <c r="AO92" s="121">
        <v>2</v>
      </c>
      <c r="AP92" s="122">
        <v>21.5</v>
      </c>
      <c r="AR92" s="169">
        <v>90</v>
      </c>
      <c r="AS92" s="155">
        <v>9.5</v>
      </c>
      <c r="AT92" s="155">
        <v>0</v>
      </c>
      <c r="AU92" s="155">
        <v>4</v>
      </c>
      <c r="AV92" s="155">
        <v>9</v>
      </c>
      <c r="AW92" s="91">
        <v>22.5</v>
      </c>
      <c r="AY92" s="169">
        <v>90</v>
      </c>
      <c r="AZ92" s="155">
        <v>9</v>
      </c>
      <c r="BA92" s="155">
        <v>9</v>
      </c>
      <c r="BB92" s="155">
        <v>9</v>
      </c>
      <c r="BC92" s="155">
        <v>1</v>
      </c>
      <c r="BD92" s="91">
        <f>SUM(AZ92:BC92)</f>
        <v>28</v>
      </c>
      <c r="BF92" s="169">
        <v>90</v>
      </c>
      <c r="BG92" s="4">
        <v>4</v>
      </c>
      <c r="BH92" s="4">
        <v>10</v>
      </c>
      <c r="BI92" s="4">
        <v>8</v>
      </c>
      <c r="BJ92" s="4">
        <v>10</v>
      </c>
      <c r="BK92" s="5">
        <v>32</v>
      </c>
      <c r="BM92" s="169">
        <v>90</v>
      </c>
      <c r="BN92" s="4">
        <v>5</v>
      </c>
      <c r="BO92" s="4">
        <v>4.5</v>
      </c>
      <c r="BP92" s="4">
        <v>4</v>
      </c>
      <c r="BQ92" s="4">
        <v>8.5</v>
      </c>
      <c r="BR92" s="5">
        <v>22</v>
      </c>
    </row>
    <row r="93" spans="2:70">
      <c r="B93" s="11">
        <v>91</v>
      </c>
      <c r="C93" s="11">
        <v>9</v>
      </c>
      <c r="D93" s="11">
        <v>10</v>
      </c>
      <c r="E93" s="11">
        <v>10</v>
      </c>
      <c r="F93" s="11">
        <v>5</v>
      </c>
      <c r="G93" s="24">
        <v>34</v>
      </c>
      <c r="H93" s="20"/>
      <c r="I93" s="169">
        <v>91</v>
      </c>
      <c r="J93" s="155">
        <v>10</v>
      </c>
      <c r="K93" s="155">
        <v>10</v>
      </c>
      <c r="L93" s="155">
        <v>8</v>
      </c>
      <c r="M93" s="155">
        <v>2</v>
      </c>
      <c r="N93" s="91">
        <v>30</v>
      </c>
      <c r="O93" s="26"/>
      <c r="P93" s="155">
        <v>91</v>
      </c>
      <c r="Q93" s="126">
        <v>6</v>
      </c>
      <c r="R93" s="126">
        <v>8</v>
      </c>
      <c r="S93" s="126">
        <v>8</v>
      </c>
      <c r="T93" s="126">
        <v>8</v>
      </c>
      <c r="U93" s="124">
        <v>30</v>
      </c>
      <c r="W93" s="169">
        <v>91</v>
      </c>
      <c r="X93" s="4">
        <v>7</v>
      </c>
      <c r="Y93" s="4">
        <v>6</v>
      </c>
      <c r="Z93" s="4">
        <v>2</v>
      </c>
      <c r="AA93" s="4">
        <v>6</v>
      </c>
      <c r="AB93" s="5">
        <v>21</v>
      </c>
      <c r="AD93" s="169">
        <v>91</v>
      </c>
      <c r="AE93" s="4">
        <v>2</v>
      </c>
      <c r="AF93" s="4">
        <v>9</v>
      </c>
      <c r="AG93" s="4">
        <v>7</v>
      </c>
      <c r="AH93" s="4">
        <v>3</v>
      </c>
      <c r="AI93" s="5">
        <v>21</v>
      </c>
      <c r="AK93" s="169">
        <v>91</v>
      </c>
      <c r="AL93" s="169">
        <v>7</v>
      </c>
      <c r="AM93" s="169">
        <v>1.5</v>
      </c>
      <c r="AN93" s="169">
        <v>7</v>
      </c>
      <c r="AO93" s="169">
        <v>6</v>
      </c>
      <c r="AP93" s="24">
        <v>21.5</v>
      </c>
      <c r="AR93" s="169">
        <v>91</v>
      </c>
      <c r="AS93" s="4">
        <v>10</v>
      </c>
      <c r="AT93" s="4">
        <v>0</v>
      </c>
      <c r="AU93" s="4">
        <v>9</v>
      </c>
      <c r="AV93" s="4">
        <v>3</v>
      </c>
      <c r="AW93" s="5">
        <v>22</v>
      </c>
      <c r="AY93" s="169">
        <v>91</v>
      </c>
      <c r="AZ93" s="121">
        <v>10</v>
      </c>
      <c r="BA93" s="121">
        <v>10</v>
      </c>
      <c r="BB93" s="121">
        <v>7</v>
      </c>
      <c r="BC93" s="121">
        <v>1</v>
      </c>
      <c r="BD93" s="122">
        <v>28</v>
      </c>
      <c r="BF93" s="169">
        <v>91</v>
      </c>
      <c r="BG93" s="155">
        <v>10</v>
      </c>
      <c r="BH93" s="155">
        <v>7</v>
      </c>
      <c r="BI93" s="155">
        <v>5</v>
      </c>
      <c r="BJ93" s="155">
        <v>10</v>
      </c>
      <c r="BK93" s="91">
        <f>SUM(BG93:BJ93)</f>
        <v>32</v>
      </c>
      <c r="BM93" s="169">
        <v>91</v>
      </c>
      <c r="BN93" s="155">
        <v>4</v>
      </c>
      <c r="BO93" s="155">
        <v>8</v>
      </c>
      <c r="BP93" s="155">
        <v>1</v>
      </c>
      <c r="BQ93" s="155">
        <v>9</v>
      </c>
      <c r="BR93" s="91">
        <f>SUM(BN93:BQ93)</f>
        <v>22</v>
      </c>
    </row>
    <row r="94" spans="2:70">
      <c r="B94" s="11">
        <v>92</v>
      </c>
      <c r="C94" s="11">
        <v>10</v>
      </c>
      <c r="D94" s="11">
        <v>6</v>
      </c>
      <c r="E94" s="11">
        <v>10</v>
      </c>
      <c r="F94" s="11">
        <v>8</v>
      </c>
      <c r="G94" s="24">
        <v>34</v>
      </c>
      <c r="H94" s="20"/>
      <c r="I94" s="169">
        <v>92</v>
      </c>
      <c r="J94" s="159">
        <v>8</v>
      </c>
      <c r="K94" s="159">
        <v>9</v>
      </c>
      <c r="L94" s="159">
        <v>6</v>
      </c>
      <c r="M94" s="159">
        <v>7</v>
      </c>
      <c r="N94" s="160">
        <f>SUM(J94:M94)</f>
        <v>30</v>
      </c>
      <c r="O94" s="26"/>
      <c r="P94" s="155">
        <v>92</v>
      </c>
      <c r="Q94" s="155">
        <v>10</v>
      </c>
      <c r="R94" s="155">
        <v>7</v>
      </c>
      <c r="S94" s="155">
        <v>9</v>
      </c>
      <c r="T94" s="155">
        <v>4</v>
      </c>
      <c r="U94" s="91">
        <f>SUM(Q94:T94)</f>
        <v>30</v>
      </c>
      <c r="W94" s="169">
        <v>92</v>
      </c>
      <c r="X94" s="121">
        <v>3</v>
      </c>
      <c r="Y94" s="121">
        <v>8</v>
      </c>
      <c r="Z94" s="121">
        <v>4</v>
      </c>
      <c r="AA94" s="121">
        <v>6</v>
      </c>
      <c r="AB94" s="122">
        <v>21</v>
      </c>
      <c r="AD94" s="169">
        <v>92</v>
      </c>
      <c r="AE94" s="4">
        <v>0</v>
      </c>
      <c r="AF94" s="4">
        <v>5</v>
      </c>
      <c r="AG94" s="4">
        <v>6</v>
      </c>
      <c r="AH94" s="4">
        <v>10</v>
      </c>
      <c r="AI94" s="5">
        <v>21</v>
      </c>
      <c r="AK94" s="169">
        <v>92</v>
      </c>
      <c r="AL94" s="4">
        <v>0</v>
      </c>
      <c r="AM94" s="4">
        <v>2</v>
      </c>
      <c r="AN94" s="4">
        <v>10</v>
      </c>
      <c r="AO94" s="4">
        <v>9</v>
      </c>
      <c r="AP94" s="5">
        <v>21</v>
      </c>
      <c r="AR94" s="169">
        <v>92</v>
      </c>
      <c r="AS94" s="4">
        <v>8</v>
      </c>
      <c r="AT94" s="4">
        <v>0</v>
      </c>
      <c r="AU94" s="4">
        <v>4</v>
      </c>
      <c r="AV94" s="4">
        <v>10</v>
      </c>
      <c r="AW94" s="5">
        <v>22</v>
      </c>
      <c r="AY94" s="169">
        <v>92</v>
      </c>
      <c r="AZ94" s="121">
        <v>9</v>
      </c>
      <c r="BA94" s="121">
        <v>9</v>
      </c>
      <c r="BB94" s="121">
        <v>5</v>
      </c>
      <c r="BC94" s="121">
        <v>5</v>
      </c>
      <c r="BD94" s="122">
        <v>28</v>
      </c>
      <c r="BF94" s="169">
        <v>92</v>
      </c>
      <c r="BG94" s="32">
        <v>8</v>
      </c>
      <c r="BH94" s="32">
        <v>9</v>
      </c>
      <c r="BI94" s="32">
        <v>5</v>
      </c>
      <c r="BJ94" s="32">
        <v>10</v>
      </c>
      <c r="BK94" s="91">
        <f>SUM(BG94:BJ94)</f>
        <v>32</v>
      </c>
      <c r="BM94" s="169">
        <v>92</v>
      </c>
      <c r="BN94" s="155">
        <v>7</v>
      </c>
      <c r="BO94" s="155">
        <v>4</v>
      </c>
      <c r="BP94" s="155">
        <v>1</v>
      </c>
      <c r="BQ94" s="155">
        <v>10</v>
      </c>
      <c r="BR94" s="91">
        <f>SUM(BN94:BQ94)</f>
        <v>22</v>
      </c>
    </row>
    <row r="95" spans="2:70">
      <c r="B95" s="11">
        <v>93</v>
      </c>
      <c r="C95" s="11">
        <v>10</v>
      </c>
      <c r="D95" s="11">
        <v>7</v>
      </c>
      <c r="E95" s="11">
        <v>10</v>
      </c>
      <c r="F95" s="11">
        <v>7</v>
      </c>
      <c r="G95" s="24">
        <v>34</v>
      </c>
      <c r="H95" s="20"/>
      <c r="I95" s="169">
        <v>93</v>
      </c>
      <c r="J95" s="159">
        <v>10</v>
      </c>
      <c r="K95" s="159">
        <v>9</v>
      </c>
      <c r="L95" s="159">
        <v>6.5</v>
      </c>
      <c r="M95" s="159">
        <v>4.5</v>
      </c>
      <c r="N95" s="160">
        <f>SUM(J95:M95)</f>
        <v>30</v>
      </c>
      <c r="O95" s="26"/>
      <c r="P95" s="155">
        <v>93</v>
      </c>
      <c r="Q95" s="156">
        <v>9.5</v>
      </c>
      <c r="R95" s="156">
        <v>10</v>
      </c>
      <c r="S95" s="156">
        <v>7</v>
      </c>
      <c r="T95" s="156">
        <v>3</v>
      </c>
      <c r="U95" s="91">
        <f>SUM(Q95:T95)</f>
        <v>29.5</v>
      </c>
      <c r="W95" s="169">
        <v>93</v>
      </c>
      <c r="X95" s="121">
        <v>3</v>
      </c>
      <c r="Y95" s="121">
        <v>8</v>
      </c>
      <c r="Z95" s="121">
        <v>0</v>
      </c>
      <c r="AA95" s="121">
        <v>10</v>
      </c>
      <c r="AB95" s="122">
        <v>21</v>
      </c>
      <c r="AD95" s="169">
        <v>93</v>
      </c>
      <c r="AE95" s="4">
        <v>6.5</v>
      </c>
      <c r="AF95" s="4">
        <v>4.5</v>
      </c>
      <c r="AG95" s="4">
        <v>3</v>
      </c>
      <c r="AH95" s="4">
        <v>7</v>
      </c>
      <c r="AI95" s="5">
        <v>21</v>
      </c>
      <c r="AK95" s="169">
        <v>93</v>
      </c>
      <c r="AL95" s="4">
        <v>5</v>
      </c>
      <c r="AM95" s="4">
        <v>1</v>
      </c>
      <c r="AN95" s="4">
        <v>10</v>
      </c>
      <c r="AO95" s="4">
        <v>5</v>
      </c>
      <c r="AP95" s="5">
        <v>21</v>
      </c>
      <c r="AR95" s="169">
        <v>93</v>
      </c>
      <c r="AS95" s="174">
        <v>7</v>
      </c>
      <c r="AT95" s="174">
        <v>0</v>
      </c>
      <c r="AU95" s="174">
        <v>10</v>
      </c>
      <c r="AV95" s="174">
        <v>5</v>
      </c>
      <c r="AW95" s="91">
        <f>SUM(AS95:AV95)</f>
        <v>22</v>
      </c>
      <c r="AY95" s="169">
        <v>93</v>
      </c>
      <c r="AZ95" s="155">
        <v>8.5</v>
      </c>
      <c r="BA95" s="155">
        <v>8</v>
      </c>
      <c r="BB95" s="155">
        <v>8</v>
      </c>
      <c r="BC95" s="155">
        <v>3.5</v>
      </c>
      <c r="BD95" s="91">
        <v>28</v>
      </c>
      <c r="BF95" s="169">
        <v>93</v>
      </c>
      <c r="BG95" s="121">
        <v>10</v>
      </c>
      <c r="BH95" s="121">
        <v>8</v>
      </c>
      <c r="BI95" s="121">
        <v>5</v>
      </c>
      <c r="BJ95" s="121">
        <v>9</v>
      </c>
      <c r="BK95" s="122">
        <v>32</v>
      </c>
      <c r="BM95" s="169">
        <v>93</v>
      </c>
      <c r="BN95" s="155">
        <v>7</v>
      </c>
      <c r="BO95" s="155">
        <v>8</v>
      </c>
      <c r="BP95" s="155">
        <v>3</v>
      </c>
      <c r="BQ95" s="155">
        <v>4</v>
      </c>
      <c r="BR95" s="91">
        <f>SUM(BN95:BQ95)</f>
        <v>22</v>
      </c>
    </row>
    <row r="96" spans="2:70">
      <c r="B96" s="11">
        <v>94</v>
      </c>
      <c r="C96" s="11">
        <v>10</v>
      </c>
      <c r="D96" s="11">
        <v>8</v>
      </c>
      <c r="E96" s="11">
        <v>10</v>
      </c>
      <c r="F96" s="11">
        <v>6</v>
      </c>
      <c r="G96" s="24">
        <v>34</v>
      </c>
      <c r="H96" s="20"/>
      <c r="I96" s="169">
        <v>94</v>
      </c>
      <c r="J96" s="4">
        <v>3</v>
      </c>
      <c r="K96" s="4">
        <v>10</v>
      </c>
      <c r="L96" s="4">
        <v>7</v>
      </c>
      <c r="M96" s="4">
        <v>9.5</v>
      </c>
      <c r="N96" s="5">
        <v>29.5</v>
      </c>
      <c r="O96" s="26"/>
      <c r="P96" s="155">
        <v>94</v>
      </c>
      <c r="Q96" s="170">
        <v>4</v>
      </c>
      <c r="R96" s="170">
        <v>10</v>
      </c>
      <c r="S96" s="170">
        <v>5</v>
      </c>
      <c r="T96" s="170">
        <v>10</v>
      </c>
      <c r="U96" s="99">
        <v>29</v>
      </c>
      <c r="W96" s="169">
        <v>94</v>
      </c>
      <c r="X96" s="121">
        <v>9</v>
      </c>
      <c r="Y96" s="121">
        <v>6</v>
      </c>
      <c r="Z96" s="121">
        <v>0</v>
      </c>
      <c r="AA96" s="121">
        <v>6</v>
      </c>
      <c r="AB96" s="122">
        <v>21</v>
      </c>
      <c r="AD96" s="169">
        <v>94</v>
      </c>
      <c r="AE96" s="174">
        <v>1</v>
      </c>
      <c r="AF96" s="174">
        <v>8</v>
      </c>
      <c r="AG96" s="174">
        <v>2</v>
      </c>
      <c r="AH96" s="174">
        <v>10</v>
      </c>
      <c r="AI96" s="91">
        <f>SUM(AE96:AH96)</f>
        <v>21</v>
      </c>
      <c r="AK96" s="169">
        <v>94</v>
      </c>
      <c r="AL96" s="4">
        <v>6</v>
      </c>
      <c r="AM96" s="4">
        <v>2</v>
      </c>
      <c r="AN96" s="4">
        <v>8</v>
      </c>
      <c r="AO96" s="4">
        <v>5</v>
      </c>
      <c r="AP96" s="5">
        <v>21</v>
      </c>
      <c r="AR96" s="169">
        <v>94</v>
      </c>
      <c r="AS96" s="121">
        <v>8</v>
      </c>
      <c r="AT96" s="121">
        <v>1</v>
      </c>
      <c r="AU96" s="121">
        <v>9</v>
      </c>
      <c r="AV96" s="121">
        <v>4</v>
      </c>
      <c r="AW96" s="122">
        <v>22</v>
      </c>
      <c r="AY96" s="169">
        <v>94</v>
      </c>
      <c r="AZ96" s="133">
        <v>9</v>
      </c>
      <c r="BA96" s="133">
        <v>9</v>
      </c>
      <c r="BB96" s="133">
        <v>8</v>
      </c>
      <c r="BC96" s="133">
        <v>2</v>
      </c>
      <c r="BD96" s="91">
        <f>SUM(AZ96:BC96)</f>
        <v>28</v>
      </c>
      <c r="BF96" s="169">
        <v>94</v>
      </c>
      <c r="BG96" s="121">
        <v>10</v>
      </c>
      <c r="BH96" s="121">
        <v>9</v>
      </c>
      <c r="BI96" s="121">
        <v>5</v>
      </c>
      <c r="BJ96" s="121">
        <v>8</v>
      </c>
      <c r="BK96" s="122">
        <v>32</v>
      </c>
      <c r="BM96" s="169">
        <v>94</v>
      </c>
      <c r="BN96" s="4">
        <v>5.5</v>
      </c>
      <c r="BO96" s="4">
        <v>5</v>
      </c>
      <c r="BP96" s="4">
        <v>5</v>
      </c>
      <c r="BQ96" s="4">
        <v>6</v>
      </c>
      <c r="BR96" s="5">
        <v>21.5</v>
      </c>
    </row>
    <row r="97" spans="2:70">
      <c r="B97" s="11">
        <v>95</v>
      </c>
      <c r="C97" s="11">
        <v>10</v>
      </c>
      <c r="D97" s="11">
        <v>9</v>
      </c>
      <c r="E97" s="11">
        <v>10</v>
      </c>
      <c r="F97" s="11">
        <v>5</v>
      </c>
      <c r="G97" s="24">
        <v>34</v>
      </c>
      <c r="H97" s="20"/>
      <c r="I97" s="169">
        <v>95</v>
      </c>
      <c r="J97" s="159">
        <v>8</v>
      </c>
      <c r="K97" s="159">
        <v>9.5</v>
      </c>
      <c r="L97" s="159">
        <v>8.5</v>
      </c>
      <c r="M97" s="159">
        <v>3.5</v>
      </c>
      <c r="N97" s="160">
        <f>SUM(J97:M97)</f>
        <v>29.5</v>
      </c>
      <c r="O97" s="26"/>
      <c r="P97" s="155">
        <v>95</v>
      </c>
      <c r="Q97" s="127">
        <v>7</v>
      </c>
      <c r="R97" s="127">
        <v>10</v>
      </c>
      <c r="S97" s="127">
        <v>8</v>
      </c>
      <c r="T97" s="127">
        <v>4</v>
      </c>
      <c r="U97" s="124">
        <v>29</v>
      </c>
      <c r="W97" s="169">
        <v>95</v>
      </c>
      <c r="X97" s="121">
        <v>4</v>
      </c>
      <c r="Y97" s="121">
        <v>7</v>
      </c>
      <c r="Z97" s="121">
        <v>2</v>
      </c>
      <c r="AA97" s="121">
        <v>8</v>
      </c>
      <c r="AB97" s="122">
        <v>21</v>
      </c>
      <c r="AD97" s="169">
        <v>95</v>
      </c>
      <c r="AE97" s="121">
        <v>7</v>
      </c>
      <c r="AF97" s="121">
        <v>6</v>
      </c>
      <c r="AG97" s="121">
        <v>7</v>
      </c>
      <c r="AH97" s="121">
        <v>1</v>
      </c>
      <c r="AI97" s="122">
        <v>21</v>
      </c>
      <c r="AK97" s="169">
        <v>95</v>
      </c>
      <c r="AL97" s="155">
        <v>1</v>
      </c>
      <c r="AM97" s="155">
        <v>2</v>
      </c>
      <c r="AN97" s="155">
        <v>10</v>
      </c>
      <c r="AO97" s="155">
        <v>8</v>
      </c>
      <c r="AP97" s="91">
        <v>21</v>
      </c>
      <c r="AR97" s="169">
        <v>95</v>
      </c>
      <c r="AS97" s="121">
        <v>7</v>
      </c>
      <c r="AT97" s="121">
        <v>8</v>
      </c>
      <c r="AU97" s="121">
        <v>3</v>
      </c>
      <c r="AV97" s="121">
        <v>4</v>
      </c>
      <c r="AW97" s="122">
        <v>22</v>
      </c>
      <c r="AY97" s="169">
        <v>95</v>
      </c>
      <c r="AZ97" s="155">
        <v>10</v>
      </c>
      <c r="BA97" s="155">
        <v>10</v>
      </c>
      <c r="BB97" s="155">
        <v>6</v>
      </c>
      <c r="BC97" s="155">
        <v>2</v>
      </c>
      <c r="BD97" s="91">
        <f>SUM(AZ97:BC97)</f>
        <v>28</v>
      </c>
      <c r="BF97" s="169">
        <v>95</v>
      </c>
      <c r="BG97" s="121">
        <v>5</v>
      </c>
      <c r="BH97" s="121">
        <v>9</v>
      </c>
      <c r="BI97" s="121">
        <v>8</v>
      </c>
      <c r="BJ97" s="121">
        <v>10</v>
      </c>
      <c r="BK97" s="122">
        <v>32</v>
      </c>
      <c r="BM97" s="169">
        <v>95</v>
      </c>
      <c r="BN97" s="4">
        <v>7</v>
      </c>
      <c r="BO97" s="4">
        <v>4.5</v>
      </c>
      <c r="BP97" s="4">
        <v>6</v>
      </c>
      <c r="BQ97" s="4">
        <v>4</v>
      </c>
      <c r="BR97" s="5">
        <v>21.5</v>
      </c>
    </row>
    <row r="98" spans="2:70">
      <c r="B98" s="11">
        <v>96</v>
      </c>
      <c r="C98" s="11">
        <v>7.5</v>
      </c>
      <c r="D98" s="11">
        <v>10</v>
      </c>
      <c r="E98" s="11">
        <v>9</v>
      </c>
      <c r="F98" s="11">
        <v>7</v>
      </c>
      <c r="G98" s="24">
        <v>33.5</v>
      </c>
      <c r="H98" s="20"/>
      <c r="I98" s="169">
        <v>96</v>
      </c>
      <c r="J98" s="159">
        <v>10</v>
      </c>
      <c r="K98" s="159">
        <v>6.5</v>
      </c>
      <c r="L98" s="159">
        <v>9</v>
      </c>
      <c r="M98" s="159">
        <v>4</v>
      </c>
      <c r="N98" s="160">
        <f>SUM(J98:M98)</f>
        <v>29.5</v>
      </c>
      <c r="O98" s="26"/>
      <c r="P98" s="155">
        <v>96</v>
      </c>
      <c r="Q98" s="121">
        <v>8</v>
      </c>
      <c r="R98" s="121">
        <v>9</v>
      </c>
      <c r="S98" s="121">
        <v>1.5</v>
      </c>
      <c r="T98" s="121">
        <v>10</v>
      </c>
      <c r="U98" s="122">
        <v>28.5</v>
      </c>
      <c r="W98" s="169">
        <v>96</v>
      </c>
      <c r="X98" s="129">
        <v>3</v>
      </c>
      <c r="Y98" s="129">
        <v>8</v>
      </c>
      <c r="Z98" s="129">
        <v>2</v>
      </c>
      <c r="AA98" s="129">
        <v>8</v>
      </c>
      <c r="AB98" s="128">
        <v>21</v>
      </c>
      <c r="AD98" s="169">
        <v>96</v>
      </c>
      <c r="AE98" s="121">
        <v>9</v>
      </c>
      <c r="AF98" s="121">
        <v>10</v>
      </c>
      <c r="AG98" s="121">
        <v>1</v>
      </c>
      <c r="AH98" s="121">
        <v>1</v>
      </c>
      <c r="AI98" s="122">
        <v>21</v>
      </c>
      <c r="AK98" s="169">
        <v>96</v>
      </c>
      <c r="AL98" s="156">
        <v>4</v>
      </c>
      <c r="AM98" s="156">
        <v>0</v>
      </c>
      <c r="AN98" s="156">
        <v>10</v>
      </c>
      <c r="AO98" s="156">
        <v>7</v>
      </c>
      <c r="AP98" s="157">
        <v>21</v>
      </c>
      <c r="AR98" s="169">
        <v>96</v>
      </c>
      <c r="AS98" s="121">
        <v>10</v>
      </c>
      <c r="AT98" s="121">
        <v>0</v>
      </c>
      <c r="AU98" s="121">
        <v>2</v>
      </c>
      <c r="AV98" s="121">
        <v>10</v>
      </c>
      <c r="AW98" s="122">
        <v>22</v>
      </c>
      <c r="AY98" s="169">
        <v>96</v>
      </c>
      <c r="AZ98" s="169">
        <v>10</v>
      </c>
      <c r="BA98" s="169">
        <v>10</v>
      </c>
      <c r="BB98" s="169">
        <v>6</v>
      </c>
      <c r="BC98" s="169">
        <v>2</v>
      </c>
      <c r="BD98" s="24">
        <v>28</v>
      </c>
      <c r="BF98" s="169">
        <v>96</v>
      </c>
      <c r="BG98" s="155">
        <v>8</v>
      </c>
      <c r="BH98" s="155">
        <v>10</v>
      </c>
      <c r="BI98" s="155">
        <v>4</v>
      </c>
      <c r="BJ98" s="155">
        <v>10</v>
      </c>
      <c r="BK98" s="91">
        <f>SUM(BG98:BJ98)</f>
        <v>32</v>
      </c>
      <c r="BM98" s="169">
        <v>96</v>
      </c>
      <c r="BN98" s="4">
        <v>6</v>
      </c>
      <c r="BO98" s="4">
        <v>5</v>
      </c>
      <c r="BP98" s="4">
        <v>4</v>
      </c>
      <c r="BQ98" s="4">
        <v>6</v>
      </c>
      <c r="BR98" s="5">
        <v>21</v>
      </c>
    </row>
    <row r="99" spans="2:70">
      <c r="B99" s="11">
        <v>97</v>
      </c>
      <c r="C99" s="11">
        <v>9.5</v>
      </c>
      <c r="D99" s="11">
        <v>5</v>
      </c>
      <c r="E99" s="11">
        <v>9</v>
      </c>
      <c r="F99" s="11">
        <v>10</v>
      </c>
      <c r="G99" s="24">
        <v>33.5</v>
      </c>
      <c r="H99" s="20"/>
      <c r="I99" s="169">
        <v>97</v>
      </c>
      <c r="J99" s="159">
        <v>9</v>
      </c>
      <c r="K99" s="159">
        <v>3</v>
      </c>
      <c r="L99" s="159">
        <v>9</v>
      </c>
      <c r="M99" s="159">
        <v>8.5</v>
      </c>
      <c r="N99" s="160">
        <f>SUM(J99:M99)</f>
        <v>29.5</v>
      </c>
      <c r="O99" s="26"/>
      <c r="P99" s="155">
        <v>97</v>
      </c>
      <c r="Q99" s="156">
        <v>1</v>
      </c>
      <c r="R99" s="156">
        <v>10</v>
      </c>
      <c r="S99" s="156">
        <v>8.5</v>
      </c>
      <c r="T99" s="156">
        <v>9</v>
      </c>
      <c r="U99" s="91">
        <f>SUM(Q99:T99)</f>
        <v>28.5</v>
      </c>
      <c r="W99" s="169">
        <v>97</v>
      </c>
      <c r="X99" s="130">
        <v>3</v>
      </c>
      <c r="Y99" s="130">
        <v>8</v>
      </c>
      <c r="Z99" s="130">
        <v>1</v>
      </c>
      <c r="AA99" s="130">
        <v>9</v>
      </c>
      <c r="AB99" s="131">
        <v>21</v>
      </c>
      <c r="AD99" s="169">
        <v>97</v>
      </c>
      <c r="AE99" s="121">
        <v>3</v>
      </c>
      <c r="AF99" s="121">
        <v>6</v>
      </c>
      <c r="AG99" s="121">
        <v>3</v>
      </c>
      <c r="AH99" s="121">
        <v>9</v>
      </c>
      <c r="AI99" s="122">
        <v>21</v>
      </c>
      <c r="AK99" s="169">
        <v>97</v>
      </c>
      <c r="AL99" s="156">
        <v>5</v>
      </c>
      <c r="AM99" s="156">
        <v>8</v>
      </c>
      <c r="AN99" s="156">
        <v>6</v>
      </c>
      <c r="AO99" s="156">
        <v>2</v>
      </c>
      <c r="AP99" s="157">
        <v>21</v>
      </c>
      <c r="AR99" s="169">
        <v>97</v>
      </c>
      <c r="AS99" s="121">
        <v>8</v>
      </c>
      <c r="AT99" s="121">
        <v>5</v>
      </c>
      <c r="AU99" s="121">
        <v>4</v>
      </c>
      <c r="AV99" s="121">
        <v>5</v>
      </c>
      <c r="AW99" s="122">
        <v>22</v>
      </c>
      <c r="AY99" s="169">
        <v>97</v>
      </c>
      <c r="AZ99" s="32">
        <v>10</v>
      </c>
      <c r="BA99" s="32">
        <v>9.5</v>
      </c>
      <c r="BB99" s="32">
        <v>3</v>
      </c>
      <c r="BC99" s="32">
        <v>5</v>
      </c>
      <c r="BD99" s="91">
        <f>SUM(AZ99:BC99)</f>
        <v>27.5</v>
      </c>
      <c r="BF99" s="169">
        <v>97</v>
      </c>
      <c r="BG99" s="155">
        <v>9</v>
      </c>
      <c r="BH99" s="155">
        <v>8</v>
      </c>
      <c r="BI99" s="155">
        <v>5</v>
      </c>
      <c r="BJ99" s="155">
        <v>10</v>
      </c>
      <c r="BK99" s="91">
        <f>SUM(BG99:BJ99)</f>
        <v>32</v>
      </c>
      <c r="BM99" s="169">
        <v>97</v>
      </c>
      <c r="BN99" s="4">
        <v>3</v>
      </c>
      <c r="BO99" s="4">
        <v>9</v>
      </c>
      <c r="BP99" s="4">
        <v>6</v>
      </c>
      <c r="BQ99" s="4">
        <v>3</v>
      </c>
      <c r="BR99" s="5">
        <v>21</v>
      </c>
    </row>
    <row r="100" spans="2:70">
      <c r="B100" s="11">
        <v>98</v>
      </c>
      <c r="C100" s="11">
        <v>10</v>
      </c>
      <c r="D100" s="11">
        <v>9</v>
      </c>
      <c r="E100" s="11">
        <v>7</v>
      </c>
      <c r="F100" s="11">
        <v>7</v>
      </c>
      <c r="G100" s="24">
        <v>33</v>
      </c>
      <c r="H100" s="20"/>
      <c r="I100" s="169">
        <v>98</v>
      </c>
      <c r="J100" s="4">
        <v>10</v>
      </c>
      <c r="K100" s="4">
        <v>0</v>
      </c>
      <c r="L100" s="4">
        <v>10</v>
      </c>
      <c r="M100" s="4">
        <v>9</v>
      </c>
      <c r="N100" s="5">
        <v>29</v>
      </c>
      <c r="O100" s="26"/>
      <c r="P100" s="155">
        <v>98</v>
      </c>
      <c r="Q100" s="155">
        <v>5</v>
      </c>
      <c r="R100" s="155">
        <v>10</v>
      </c>
      <c r="S100" s="155">
        <v>5</v>
      </c>
      <c r="T100" s="155">
        <v>8.5</v>
      </c>
      <c r="U100" s="91">
        <f>SUM(Q100:T100)</f>
        <v>28.5</v>
      </c>
      <c r="W100" s="169">
        <v>98</v>
      </c>
      <c r="X100" s="156">
        <v>3</v>
      </c>
      <c r="Y100" s="156">
        <v>10</v>
      </c>
      <c r="Z100" s="156">
        <v>2</v>
      </c>
      <c r="AA100" s="156">
        <v>6</v>
      </c>
      <c r="AB100" s="157">
        <v>21</v>
      </c>
      <c r="AD100" s="169">
        <v>98</v>
      </c>
      <c r="AE100" s="155">
        <v>1</v>
      </c>
      <c r="AF100" s="155">
        <v>9</v>
      </c>
      <c r="AG100" s="155">
        <v>1</v>
      </c>
      <c r="AH100" s="155">
        <v>10</v>
      </c>
      <c r="AI100" s="91">
        <v>21</v>
      </c>
      <c r="AK100" s="169">
        <v>98</v>
      </c>
      <c r="AL100" s="156">
        <v>6</v>
      </c>
      <c r="AM100" s="156">
        <v>1</v>
      </c>
      <c r="AN100" s="156">
        <v>10</v>
      </c>
      <c r="AO100" s="156">
        <v>4</v>
      </c>
      <c r="AP100" s="157">
        <v>21</v>
      </c>
      <c r="AR100" s="169">
        <v>98</v>
      </c>
      <c r="AS100" s="121">
        <v>10</v>
      </c>
      <c r="AT100" s="121">
        <v>2</v>
      </c>
      <c r="AU100" s="121">
        <v>5</v>
      </c>
      <c r="AV100" s="121">
        <v>5</v>
      </c>
      <c r="AW100" s="122">
        <v>22</v>
      </c>
      <c r="AY100" s="169">
        <v>98</v>
      </c>
      <c r="AZ100" s="155">
        <v>8.5</v>
      </c>
      <c r="BA100" s="155">
        <v>10</v>
      </c>
      <c r="BB100" s="155">
        <v>5</v>
      </c>
      <c r="BC100" s="155">
        <v>4</v>
      </c>
      <c r="BD100" s="91">
        <v>27.5</v>
      </c>
      <c r="BF100" s="169">
        <v>98</v>
      </c>
      <c r="BG100" s="32">
        <v>10</v>
      </c>
      <c r="BH100" s="32">
        <v>8</v>
      </c>
      <c r="BI100" s="32">
        <v>4</v>
      </c>
      <c r="BJ100" s="32">
        <v>9.5</v>
      </c>
      <c r="BK100" s="91">
        <f>SUM(BG100:BJ100)</f>
        <v>31.5</v>
      </c>
      <c r="BM100" s="169">
        <v>98</v>
      </c>
      <c r="BN100" s="32">
        <v>10</v>
      </c>
      <c r="BO100" s="32">
        <v>0</v>
      </c>
      <c r="BP100" s="32">
        <v>5</v>
      </c>
      <c r="BQ100" s="32">
        <v>6</v>
      </c>
      <c r="BR100" s="91">
        <f>SUM(BN100:BQ100)</f>
        <v>21</v>
      </c>
    </row>
    <row r="101" spans="2:70">
      <c r="B101" s="11">
        <v>99</v>
      </c>
      <c r="C101" s="11">
        <v>9</v>
      </c>
      <c r="D101" s="11">
        <v>5</v>
      </c>
      <c r="E101" s="11">
        <v>10</v>
      </c>
      <c r="F101" s="11">
        <v>9</v>
      </c>
      <c r="G101" s="24">
        <v>33</v>
      </c>
      <c r="H101" s="20"/>
      <c r="I101" s="169">
        <v>99</v>
      </c>
      <c r="J101" s="121">
        <v>10</v>
      </c>
      <c r="K101" s="121">
        <v>0</v>
      </c>
      <c r="L101" s="121">
        <v>10</v>
      </c>
      <c r="M101" s="121">
        <v>9</v>
      </c>
      <c r="N101" s="122">
        <v>29</v>
      </c>
      <c r="O101" s="26"/>
      <c r="P101" s="155">
        <v>99</v>
      </c>
      <c r="Q101" s="4">
        <v>10</v>
      </c>
      <c r="R101" s="4">
        <v>8</v>
      </c>
      <c r="S101" s="4">
        <v>8</v>
      </c>
      <c r="T101" s="4">
        <v>2</v>
      </c>
      <c r="U101" s="5">
        <v>28</v>
      </c>
      <c r="W101" s="169">
        <v>99</v>
      </c>
      <c r="X101" s="4">
        <v>3</v>
      </c>
      <c r="Y101" s="4">
        <v>7</v>
      </c>
      <c r="Z101" s="4">
        <v>4</v>
      </c>
      <c r="AA101" s="4">
        <v>6</v>
      </c>
      <c r="AB101" s="5">
        <v>20</v>
      </c>
      <c r="AD101" s="169">
        <v>99</v>
      </c>
      <c r="AE101" s="4">
        <v>2.5</v>
      </c>
      <c r="AF101" s="4">
        <v>5</v>
      </c>
      <c r="AG101" s="4">
        <v>3</v>
      </c>
      <c r="AH101" s="4">
        <v>10</v>
      </c>
      <c r="AI101" s="5">
        <v>20.5</v>
      </c>
      <c r="AK101" s="169">
        <v>99</v>
      </c>
      <c r="AL101" s="169">
        <v>6</v>
      </c>
      <c r="AM101" s="169">
        <v>4</v>
      </c>
      <c r="AN101" s="169">
        <v>8</v>
      </c>
      <c r="AO101" s="169">
        <v>3</v>
      </c>
      <c r="AP101" s="24">
        <v>21</v>
      </c>
      <c r="AR101" s="169">
        <v>99</v>
      </c>
      <c r="AS101" s="121">
        <v>10</v>
      </c>
      <c r="AT101" s="121">
        <v>0</v>
      </c>
      <c r="AU101" s="121">
        <v>2</v>
      </c>
      <c r="AV101" s="121">
        <v>10</v>
      </c>
      <c r="AW101" s="122">
        <v>22</v>
      </c>
      <c r="AY101" s="169">
        <v>99</v>
      </c>
      <c r="AZ101" s="4">
        <v>9</v>
      </c>
      <c r="BA101" s="4">
        <v>6</v>
      </c>
      <c r="BB101" s="4">
        <v>8</v>
      </c>
      <c r="BC101" s="4">
        <v>4</v>
      </c>
      <c r="BD101" s="5">
        <v>27</v>
      </c>
      <c r="BF101" s="169">
        <v>99</v>
      </c>
      <c r="BG101" s="4">
        <v>7</v>
      </c>
      <c r="BH101" s="4">
        <v>9</v>
      </c>
      <c r="BI101" s="4">
        <v>5</v>
      </c>
      <c r="BJ101" s="4">
        <v>10</v>
      </c>
      <c r="BK101" s="5">
        <v>31</v>
      </c>
      <c r="BM101" s="169">
        <v>99</v>
      </c>
      <c r="BN101" s="32">
        <v>6</v>
      </c>
      <c r="BO101" s="32">
        <v>3</v>
      </c>
      <c r="BP101" s="32">
        <v>2</v>
      </c>
      <c r="BQ101" s="32">
        <v>10</v>
      </c>
      <c r="BR101" s="91">
        <f>SUM(BN101:BQ101)</f>
        <v>21</v>
      </c>
    </row>
    <row r="102" spans="2:70">
      <c r="B102" s="11">
        <v>100</v>
      </c>
      <c r="C102" s="11">
        <v>10</v>
      </c>
      <c r="D102" s="11">
        <v>3</v>
      </c>
      <c r="E102" s="11">
        <v>10</v>
      </c>
      <c r="F102" s="11">
        <v>10</v>
      </c>
      <c r="G102" s="24">
        <v>33</v>
      </c>
      <c r="H102" s="20"/>
      <c r="I102" s="169">
        <v>100</v>
      </c>
      <c r="J102" s="3">
        <v>10</v>
      </c>
      <c r="K102" s="3">
        <v>8</v>
      </c>
      <c r="L102" s="3">
        <v>5</v>
      </c>
      <c r="M102" s="3">
        <v>6</v>
      </c>
      <c r="N102" s="6">
        <f>J102+K102+L102+M102</f>
        <v>29</v>
      </c>
      <c r="O102" s="26"/>
      <c r="P102" s="155">
        <v>100</v>
      </c>
      <c r="Q102" s="171">
        <v>5</v>
      </c>
      <c r="R102" s="171">
        <v>10</v>
      </c>
      <c r="S102" s="171">
        <v>5</v>
      </c>
      <c r="T102" s="171">
        <v>8</v>
      </c>
      <c r="U102" s="91">
        <f>SUM(Q102:T102)</f>
        <v>28</v>
      </c>
      <c r="W102" s="169">
        <v>100</v>
      </c>
      <c r="X102" s="174">
        <v>3</v>
      </c>
      <c r="Y102" s="174">
        <v>8</v>
      </c>
      <c r="Z102" s="174">
        <v>1</v>
      </c>
      <c r="AA102" s="174">
        <v>8</v>
      </c>
      <c r="AB102" s="91">
        <f>SUM(X102:AA102)</f>
        <v>20</v>
      </c>
      <c r="AD102" s="169">
        <v>100</v>
      </c>
      <c r="AE102" s="174">
        <v>8</v>
      </c>
      <c r="AF102" s="174">
        <v>9</v>
      </c>
      <c r="AG102" s="174">
        <v>0</v>
      </c>
      <c r="AH102" s="174">
        <v>3</v>
      </c>
      <c r="AI102" s="91">
        <f>SUM(AE102:AH102)</f>
        <v>20</v>
      </c>
      <c r="AK102" s="169">
        <v>100</v>
      </c>
      <c r="AL102" s="121">
        <v>9</v>
      </c>
      <c r="AM102" s="121">
        <v>0</v>
      </c>
      <c r="AN102" s="121">
        <v>10</v>
      </c>
      <c r="AO102" s="121">
        <v>1.5</v>
      </c>
      <c r="AP102" s="122">
        <v>20.5</v>
      </c>
      <c r="AR102" s="169">
        <v>100</v>
      </c>
      <c r="AS102" s="121">
        <v>9</v>
      </c>
      <c r="AT102" s="121">
        <v>3</v>
      </c>
      <c r="AU102" s="121">
        <v>4</v>
      </c>
      <c r="AV102" s="121">
        <v>6</v>
      </c>
      <c r="AW102" s="122">
        <v>22</v>
      </c>
      <c r="AY102" s="169">
        <v>100</v>
      </c>
      <c r="AZ102" s="4">
        <v>9</v>
      </c>
      <c r="BA102" s="4">
        <v>7</v>
      </c>
      <c r="BB102" s="4">
        <v>8</v>
      </c>
      <c r="BC102" s="4">
        <v>3</v>
      </c>
      <c r="BD102" s="5">
        <v>27</v>
      </c>
      <c r="BF102" s="169">
        <v>100</v>
      </c>
      <c r="BG102" s="4">
        <v>7</v>
      </c>
      <c r="BH102" s="4">
        <v>9</v>
      </c>
      <c r="BI102" s="4">
        <v>5</v>
      </c>
      <c r="BJ102" s="4">
        <v>10</v>
      </c>
      <c r="BK102" s="5">
        <v>31</v>
      </c>
      <c r="BM102" s="169">
        <v>100</v>
      </c>
      <c r="BN102" s="155">
        <v>8.5</v>
      </c>
      <c r="BO102" s="155">
        <v>6</v>
      </c>
      <c r="BP102" s="155">
        <v>5</v>
      </c>
      <c r="BQ102" s="155">
        <v>1.5</v>
      </c>
      <c r="BR102" s="91">
        <f>SUM(BN102:BQ102)</f>
        <v>21</v>
      </c>
    </row>
    <row r="103" spans="2:70">
      <c r="B103" s="11">
        <v>101</v>
      </c>
      <c r="C103" s="11">
        <v>9</v>
      </c>
      <c r="D103" s="11">
        <v>9</v>
      </c>
      <c r="E103" s="11">
        <v>10</v>
      </c>
      <c r="F103" s="11">
        <v>5</v>
      </c>
      <c r="G103" s="24">
        <v>33</v>
      </c>
      <c r="H103" s="20"/>
      <c r="I103" s="169">
        <v>101</v>
      </c>
      <c r="J103" s="159">
        <v>10</v>
      </c>
      <c r="K103" s="159">
        <v>0</v>
      </c>
      <c r="L103" s="159">
        <v>10</v>
      </c>
      <c r="M103" s="159">
        <v>9</v>
      </c>
      <c r="N103" s="160">
        <f>SUM(J103:M103)</f>
        <v>29</v>
      </c>
      <c r="O103" s="26"/>
      <c r="P103" s="155">
        <v>101</v>
      </c>
      <c r="Q103" s="170">
        <v>5</v>
      </c>
      <c r="R103" s="170">
        <v>10</v>
      </c>
      <c r="S103" s="170">
        <v>10</v>
      </c>
      <c r="T103" s="170">
        <v>3</v>
      </c>
      <c r="U103" s="99">
        <v>28</v>
      </c>
      <c r="W103" s="169">
        <v>101</v>
      </c>
      <c r="X103" s="174">
        <v>3</v>
      </c>
      <c r="Y103" s="174">
        <v>9</v>
      </c>
      <c r="Z103" s="174">
        <v>0</v>
      </c>
      <c r="AA103" s="174">
        <v>8</v>
      </c>
      <c r="AB103" s="91">
        <f>SUM(X103:AA103)</f>
        <v>20</v>
      </c>
      <c r="AD103" s="169">
        <v>101</v>
      </c>
      <c r="AE103" s="174">
        <v>1</v>
      </c>
      <c r="AF103" s="174">
        <v>0</v>
      </c>
      <c r="AG103" s="174">
        <v>9</v>
      </c>
      <c r="AH103" s="174">
        <v>10</v>
      </c>
      <c r="AI103" s="91">
        <f>SUM(AE103:AH103)</f>
        <v>20</v>
      </c>
      <c r="AK103" s="169">
        <v>101</v>
      </c>
      <c r="AL103" s="155">
        <v>5</v>
      </c>
      <c r="AM103" s="155">
        <v>2</v>
      </c>
      <c r="AN103" s="155">
        <v>10</v>
      </c>
      <c r="AO103" s="155">
        <v>3.5</v>
      </c>
      <c r="AP103" s="91">
        <v>20.5</v>
      </c>
      <c r="AR103" s="169">
        <v>101</v>
      </c>
      <c r="AS103" s="121">
        <v>10</v>
      </c>
      <c r="AT103" s="121">
        <v>1</v>
      </c>
      <c r="AU103" s="121">
        <v>4</v>
      </c>
      <c r="AV103" s="121">
        <v>7</v>
      </c>
      <c r="AW103" s="122">
        <v>22</v>
      </c>
      <c r="AY103" s="169">
        <v>101</v>
      </c>
      <c r="AZ103" s="155">
        <v>10</v>
      </c>
      <c r="BA103" s="155">
        <v>6</v>
      </c>
      <c r="BB103" s="155">
        <v>6</v>
      </c>
      <c r="BC103" s="155">
        <v>5</v>
      </c>
      <c r="BD103" s="91">
        <f>SUM(AZ103:BC103)</f>
        <v>27</v>
      </c>
      <c r="BF103" s="169">
        <v>101</v>
      </c>
      <c r="BG103" s="4">
        <v>7</v>
      </c>
      <c r="BH103" s="4">
        <v>10</v>
      </c>
      <c r="BI103" s="4">
        <v>4</v>
      </c>
      <c r="BJ103" s="4">
        <v>10</v>
      </c>
      <c r="BK103" s="5">
        <v>31</v>
      </c>
      <c r="BM103" s="169">
        <v>101</v>
      </c>
      <c r="BN103" s="4">
        <v>4.5</v>
      </c>
      <c r="BO103" s="4">
        <v>2</v>
      </c>
      <c r="BP103" s="4">
        <v>5</v>
      </c>
      <c r="BQ103" s="4">
        <v>9</v>
      </c>
      <c r="BR103" s="5">
        <v>20.5</v>
      </c>
    </row>
    <row r="104" spans="2:70">
      <c r="B104" s="11">
        <v>102</v>
      </c>
      <c r="C104" s="11">
        <v>10</v>
      </c>
      <c r="D104" s="11">
        <v>5</v>
      </c>
      <c r="E104" s="11">
        <v>10</v>
      </c>
      <c r="F104" s="11">
        <v>8</v>
      </c>
      <c r="G104" s="24">
        <v>33</v>
      </c>
      <c r="H104" s="20"/>
      <c r="I104" s="169">
        <v>102</v>
      </c>
      <c r="J104" s="156">
        <v>8</v>
      </c>
      <c r="K104" s="156">
        <v>10</v>
      </c>
      <c r="L104" s="156">
        <v>8</v>
      </c>
      <c r="M104" s="156">
        <v>3</v>
      </c>
      <c r="N104" s="91">
        <f>SUM(J104:M104)</f>
        <v>29</v>
      </c>
      <c r="O104" s="26"/>
      <c r="P104" s="155">
        <v>102</v>
      </c>
      <c r="Q104" s="121">
        <v>3</v>
      </c>
      <c r="R104" s="121">
        <v>6</v>
      </c>
      <c r="S104" s="121">
        <v>10</v>
      </c>
      <c r="T104" s="121">
        <v>9</v>
      </c>
      <c r="U104" s="122">
        <v>28</v>
      </c>
      <c r="W104" s="169">
        <v>102</v>
      </c>
      <c r="X104" s="174">
        <v>6</v>
      </c>
      <c r="Y104" s="174">
        <v>7</v>
      </c>
      <c r="Z104" s="174">
        <v>5</v>
      </c>
      <c r="AA104" s="174">
        <v>2</v>
      </c>
      <c r="AB104" s="91">
        <f>SUM(X104:AA104)</f>
        <v>20</v>
      </c>
      <c r="AD104" s="169">
        <v>102</v>
      </c>
      <c r="AE104" s="32">
        <v>7</v>
      </c>
      <c r="AF104" s="32">
        <v>1</v>
      </c>
      <c r="AG104" s="32">
        <v>5</v>
      </c>
      <c r="AH104" s="32">
        <v>7</v>
      </c>
      <c r="AI104" s="91">
        <f>SUM(AE104:AH104)</f>
        <v>20</v>
      </c>
      <c r="AK104" s="169">
        <v>102</v>
      </c>
      <c r="AL104" s="4">
        <v>2</v>
      </c>
      <c r="AM104" s="4">
        <v>0</v>
      </c>
      <c r="AN104" s="4">
        <v>10</v>
      </c>
      <c r="AO104" s="4">
        <v>8</v>
      </c>
      <c r="AP104" s="5">
        <v>20</v>
      </c>
      <c r="AR104" s="169">
        <v>102</v>
      </c>
      <c r="AS104" s="155">
        <v>9</v>
      </c>
      <c r="AT104" s="155">
        <v>2</v>
      </c>
      <c r="AU104" s="155">
        <v>4</v>
      </c>
      <c r="AV104" s="155">
        <v>7</v>
      </c>
      <c r="AW104" s="91">
        <v>22</v>
      </c>
      <c r="AY104" s="169">
        <v>102</v>
      </c>
      <c r="AZ104" s="32">
        <v>10</v>
      </c>
      <c r="BA104" s="32">
        <v>6</v>
      </c>
      <c r="BB104" s="32">
        <v>5</v>
      </c>
      <c r="BC104" s="32">
        <v>6</v>
      </c>
      <c r="BD104" s="91">
        <f>SUM(AZ104:BC104)</f>
        <v>27</v>
      </c>
      <c r="BF104" s="169">
        <v>102</v>
      </c>
      <c r="BG104" s="32">
        <v>10</v>
      </c>
      <c r="BH104" s="32">
        <v>9.5</v>
      </c>
      <c r="BI104" s="32">
        <v>2</v>
      </c>
      <c r="BJ104" s="32">
        <v>9.5</v>
      </c>
      <c r="BK104" s="91">
        <f>SUM(BG104:BJ104)</f>
        <v>31</v>
      </c>
      <c r="BM104" s="169">
        <v>102</v>
      </c>
      <c r="BN104" s="155">
        <v>5.5</v>
      </c>
      <c r="BO104" s="155">
        <v>4</v>
      </c>
      <c r="BP104" s="155">
        <v>7</v>
      </c>
      <c r="BQ104" s="155">
        <v>4</v>
      </c>
      <c r="BR104" s="91">
        <f t="shared" ref="BR104:BR109" si="1">SUM(BN104:BQ104)</f>
        <v>20.5</v>
      </c>
    </row>
    <row r="105" spans="2:70">
      <c r="B105" s="11">
        <v>103</v>
      </c>
      <c r="C105" s="11">
        <v>10</v>
      </c>
      <c r="D105" s="11">
        <v>5</v>
      </c>
      <c r="E105" s="11">
        <v>10</v>
      </c>
      <c r="F105" s="11">
        <v>8</v>
      </c>
      <c r="G105" s="24">
        <v>33</v>
      </c>
      <c r="H105" s="20"/>
      <c r="I105" s="169">
        <v>103</v>
      </c>
      <c r="J105" s="4">
        <v>10</v>
      </c>
      <c r="K105" s="4">
        <v>4</v>
      </c>
      <c r="L105" s="4">
        <v>7</v>
      </c>
      <c r="M105" s="4">
        <v>7</v>
      </c>
      <c r="N105" s="5">
        <v>28</v>
      </c>
      <c r="O105" s="26"/>
      <c r="P105" s="155">
        <v>103</v>
      </c>
      <c r="Q105" s="121">
        <v>9</v>
      </c>
      <c r="R105" s="121">
        <v>8</v>
      </c>
      <c r="S105" s="121">
        <v>8</v>
      </c>
      <c r="T105" s="121">
        <v>3</v>
      </c>
      <c r="U105" s="122">
        <v>28</v>
      </c>
      <c r="W105" s="169">
        <v>103</v>
      </c>
      <c r="X105" s="121">
        <v>3</v>
      </c>
      <c r="Y105" s="121">
        <v>9</v>
      </c>
      <c r="Z105" s="121">
        <v>3</v>
      </c>
      <c r="AA105" s="121">
        <v>5</v>
      </c>
      <c r="AB105" s="122">
        <v>20</v>
      </c>
      <c r="AD105" s="169">
        <v>103</v>
      </c>
      <c r="AE105" s="32">
        <v>2</v>
      </c>
      <c r="AF105" s="32">
        <v>8</v>
      </c>
      <c r="AG105" s="32">
        <v>1</v>
      </c>
      <c r="AH105" s="32">
        <v>9</v>
      </c>
      <c r="AI105" s="91">
        <f>SUM(AE105:AH105)</f>
        <v>20</v>
      </c>
      <c r="AK105" s="169">
        <v>103</v>
      </c>
      <c r="AL105" s="4">
        <v>10</v>
      </c>
      <c r="AM105" s="4">
        <v>1</v>
      </c>
      <c r="AN105" s="4">
        <v>9</v>
      </c>
      <c r="AO105" s="4">
        <v>0</v>
      </c>
      <c r="AP105" s="5">
        <v>20</v>
      </c>
      <c r="AR105" s="169">
        <v>103</v>
      </c>
      <c r="AS105" s="155">
        <v>8</v>
      </c>
      <c r="AT105" s="155">
        <v>0</v>
      </c>
      <c r="AU105" s="155">
        <v>4</v>
      </c>
      <c r="AV105" s="155">
        <v>10</v>
      </c>
      <c r="AW105" s="91">
        <v>22</v>
      </c>
      <c r="AY105" s="169">
        <v>103</v>
      </c>
      <c r="AZ105" s="121">
        <v>9</v>
      </c>
      <c r="BA105" s="121">
        <v>9</v>
      </c>
      <c r="BB105" s="121">
        <v>7</v>
      </c>
      <c r="BC105" s="121">
        <v>2</v>
      </c>
      <c r="BD105" s="122">
        <v>27</v>
      </c>
      <c r="BF105" s="169">
        <v>103</v>
      </c>
      <c r="BG105" s="121">
        <v>10</v>
      </c>
      <c r="BH105" s="121">
        <v>9</v>
      </c>
      <c r="BI105" s="121">
        <v>7</v>
      </c>
      <c r="BJ105" s="121">
        <v>5</v>
      </c>
      <c r="BK105" s="122">
        <v>31</v>
      </c>
      <c r="BM105" s="169">
        <v>103</v>
      </c>
      <c r="BN105" s="155">
        <v>7.5</v>
      </c>
      <c r="BO105" s="155">
        <v>1</v>
      </c>
      <c r="BP105" s="155">
        <v>3</v>
      </c>
      <c r="BQ105" s="155">
        <v>9</v>
      </c>
      <c r="BR105" s="91">
        <f t="shared" si="1"/>
        <v>20.5</v>
      </c>
    </row>
    <row r="106" spans="2:70">
      <c r="B106" s="11">
        <v>104</v>
      </c>
      <c r="C106" s="11">
        <v>10</v>
      </c>
      <c r="D106" s="11">
        <v>7</v>
      </c>
      <c r="E106" s="11">
        <v>10</v>
      </c>
      <c r="F106" s="11">
        <v>6</v>
      </c>
      <c r="G106" s="24">
        <v>33</v>
      </c>
      <c r="H106" s="20"/>
      <c r="I106" s="169">
        <v>104</v>
      </c>
      <c r="J106" s="4">
        <v>9</v>
      </c>
      <c r="K106" s="4">
        <v>0</v>
      </c>
      <c r="L106" s="4">
        <v>10</v>
      </c>
      <c r="M106" s="4">
        <v>9</v>
      </c>
      <c r="N106" s="5">
        <v>28</v>
      </c>
      <c r="O106" s="26"/>
      <c r="P106" s="155">
        <v>104</v>
      </c>
      <c r="Q106" s="121">
        <v>8</v>
      </c>
      <c r="R106" s="121">
        <v>10</v>
      </c>
      <c r="S106" s="121">
        <v>2</v>
      </c>
      <c r="T106" s="121">
        <v>8</v>
      </c>
      <c r="U106" s="122">
        <v>28</v>
      </c>
      <c r="W106" s="169">
        <v>104</v>
      </c>
      <c r="X106" s="121">
        <v>7</v>
      </c>
      <c r="Y106" s="121">
        <v>8</v>
      </c>
      <c r="Z106" s="121">
        <v>2</v>
      </c>
      <c r="AA106" s="121">
        <v>3</v>
      </c>
      <c r="AB106" s="122">
        <v>20</v>
      </c>
      <c r="AD106" s="169">
        <v>104</v>
      </c>
      <c r="AE106" s="175">
        <v>9</v>
      </c>
      <c r="AF106" s="175">
        <v>5</v>
      </c>
      <c r="AG106" s="175">
        <v>1</v>
      </c>
      <c r="AH106" s="175">
        <v>5</v>
      </c>
      <c r="AI106" s="103">
        <v>20</v>
      </c>
      <c r="AK106" s="169">
        <v>104</v>
      </c>
      <c r="AL106" s="174">
        <v>3</v>
      </c>
      <c r="AM106" s="174">
        <v>0</v>
      </c>
      <c r="AN106" s="174">
        <v>8</v>
      </c>
      <c r="AO106" s="174">
        <v>9</v>
      </c>
      <c r="AP106" s="91">
        <f>SUM(AL106:AO106)</f>
        <v>20</v>
      </c>
      <c r="AR106" s="169">
        <v>104</v>
      </c>
      <c r="AS106" s="155">
        <v>10</v>
      </c>
      <c r="AT106" s="155">
        <v>0</v>
      </c>
      <c r="AU106" s="155">
        <v>4</v>
      </c>
      <c r="AV106" s="155">
        <v>8</v>
      </c>
      <c r="AW106" s="91">
        <v>22</v>
      </c>
      <c r="AY106" s="169">
        <v>104</v>
      </c>
      <c r="AZ106" s="155">
        <v>7</v>
      </c>
      <c r="BA106" s="155">
        <v>10</v>
      </c>
      <c r="BB106" s="155">
        <v>7</v>
      </c>
      <c r="BC106" s="155">
        <v>3</v>
      </c>
      <c r="BD106" s="91">
        <v>27</v>
      </c>
      <c r="BF106" s="169">
        <v>104</v>
      </c>
      <c r="BG106" s="121">
        <v>8</v>
      </c>
      <c r="BH106" s="121">
        <v>10</v>
      </c>
      <c r="BI106" s="121">
        <v>6</v>
      </c>
      <c r="BJ106" s="121">
        <v>7</v>
      </c>
      <c r="BK106" s="122">
        <v>31</v>
      </c>
      <c r="BM106" s="169">
        <v>104</v>
      </c>
      <c r="BN106" s="155">
        <v>6</v>
      </c>
      <c r="BO106" s="155">
        <v>6</v>
      </c>
      <c r="BP106" s="155">
        <v>2</v>
      </c>
      <c r="BQ106" s="155">
        <v>6</v>
      </c>
      <c r="BR106" s="91">
        <f t="shared" si="1"/>
        <v>20</v>
      </c>
    </row>
    <row r="107" spans="2:70">
      <c r="B107" s="11">
        <v>105</v>
      </c>
      <c r="C107" s="11">
        <v>10</v>
      </c>
      <c r="D107" s="11">
        <v>8</v>
      </c>
      <c r="E107" s="11">
        <v>10</v>
      </c>
      <c r="F107" s="11">
        <v>5</v>
      </c>
      <c r="G107" s="24">
        <v>33</v>
      </c>
      <c r="H107" s="20"/>
      <c r="I107" s="169">
        <v>105</v>
      </c>
      <c r="J107" s="171">
        <v>0</v>
      </c>
      <c r="K107" s="171">
        <v>10</v>
      </c>
      <c r="L107" s="171">
        <v>9</v>
      </c>
      <c r="M107" s="171">
        <v>9</v>
      </c>
      <c r="N107" s="91">
        <f>SUM(J107:M107)</f>
        <v>28</v>
      </c>
      <c r="O107" s="26"/>
      <c r="P107" s="155">
        <v>105</v>
      </c>
      <c r="Q107" s="121">
        <v>10</v>
      </c>
      <c r="R107" s="121">
        <v>8</v>
      </c>
      <c r="S107" s="121">
        <v>10</v>
      </c>
      <c r="T107" s="121">
        <v>0</v>
      </c>
      <c r="U107" s="122">
        <v>28</v>
      </c>
      <c r="W107" s="169">
        <v>105</v>
      </c>
      <c r="X107" s="121">
        <v>3</v>
      </c>
      <c r="Y107" s="121">
        <v>7</v>
      </c>
      <c r="Z107" s="121">
        <v>5</v>
      </c>
      <c r="AA107" s="121">
        <v>5</v>
      </c>
      <c r="AB107" s="122">
        <v>20</v>
      </c>
      <c r="AD107" s="169">
        <v>105</v>
      </c>
      <c r="AE107" s="121">
        <v>6</v>
      </c>
      <c r="AF107" s="121">
        <v>9</v>
      </c>
      <c r="AG107" s="121">
        <v>2</v>
      </c>
      <c r="AH107" s="121">
        <v>3</v>
      </c>
      <c r="AI107" s="122">
        <v>20</v>
      </c>
      <c r="AK107" s="169">
        <v>105</v>
      </c>
      <c r="AL107" s="174">
        <v>1</v>
      </c>
      <c r="AM107" s="174">
        <v>0</v>
      </c>
      <c r="AN107" s="174">
        <v>10</v>
      </c>
      <c r="AO107" s="174">
        <v>9</v>
      </c>
      <c r="AP107" s="91">
        <f>SUM(AL107:AO107)</f>
        <v>20</v>
      </c>
      <c r="AR107" s="169">
        <v>105</v>
      </c>
      <c r="AS107" s="121">
        <v>10</v>
      </c>
      <c r="AT107" s="121">
        <v>0</v>
      </c>
      <c r="AU107" s="121">
        <v>7</v>
      </c>
      <c r="AV107" s="121">
        <v>4.5</v>
      </c>
      <c r="AW107" s="122">
        <v>21.5</v>
      </c>
      <c r="AY107" s="169">
        <v>105</v>
      </c>
      <c r="AZ107" s="155">
        <v>10</v>
      </c>
      <c r="BA107" s="155">
        <v>10</v>
      </c>
      <c r="BB107" s="155">
        <v>4</v>
      </c>
      <c r="BC107" s="155">
        <v>3</v>
      </c>
      <c r="BD107" s="91">
        <v>27</v>
      </c>
      <c r="BF107" s="169">
        <v>105</v>
      </c>
      <c r="BG107" s="155">
        <v>8</v>
      </c>
      <c r="BH107" s="155">
        <v>10</v>
      </c>
      <c r="BI107" s="155">
        <v>3</v>
      </c>
      <c r="BJ107" s="155">
        <v>10</v>
      </c>
      <c r="BK107" s="91">
        <v>31</v>
      </c>
      <c r="BM107" s="169">
        <v>105</v>
      </c>
      <c r="BN107" s="155">
        <v>7.5</v>
      </c>
      <c r="BO107" s="155">
        <v>4</v>
      </c>
      <c r="BP107" s="155">
        <v>2</v>
      </c>
      <c r="BQ107" s="155">
        <v>6.5</v>
      </c>
      <c r="BR107" s="91">
        <f t="shared" si="1"/>
        <v>20</v>
      </c>
    </row>
    <row r="108" spans="2:70">
      <c r="B108" s="11">
        <v>106</v>
      </c>
      <c r="C108" s="11">
        <v>10</v>
      </c>
      <c r="D108" s="11">
        <v>8</v>
      </c>
      <c r="E108" s="11">
        <v>10</v>
      </c>
      <c r="F108" s="11">
        <v>5</v>
      </c>
      <c r="G108" s="24">
        <v>33</v>
      </c>
      <c r="H108" s="20"/>
      <c r="I108" s="169">
        <v>106</v>
      </c>
      <c r="J108" s="121">
        <v>10</v>
      </c>
      <c r="K108" s="121">
        <v>7</v>
      </c>
      <c r="L108" s="121">
        <v>7</v>
      </c>
      <c r="M108" s="121">
        <v>4</v>
      </c>
      <c r="N108" s="122">
        <v>28</v>
      </c>
      <c r="O108" s="26"/>
      <c r="P108" s="155">
        <v>106</v>
      </c>
      <c r="Q108" s="126">
        <v>4</v>
      </c>
      <c r="R108" s="126">
        <v>10</v>
      </c>
      <c r="S108" s="126">
        <v>6</v>
      </c>
      <c r="T108" s="126">
        <v>8</v>
      </c>
      <c r="U108" s="124">
        <v>28</v>
      </c>
      <c r="W108" s="169">
        <v>106</v>
      </c>
      <c r="X108" s="121">
        <v>7</v>
      </c>
      <c r="Y108" s="121">
        <v>7</v>
      </c>
      <c r="Z108" s="121">
        <v>2</v>
      </c>
      <c r="AA108" s="121">
        <v>4</v>
      </c>
      <c r="AB108" s="122">
        <v>20</v>
      </c>
      <c r="AD108" s="169">
        <v>106</v>
      </c>
      <c r="AE108" s="177">
        <v>2</v>
      </c>
      <c r="AF108" s="177">
        <v>9</v>
      </c>
      <c r="AG108" s="177">
        <v>0</v>
      </c>
      <c r="AH108" s="177">
        <v>9</v>
      </c>
      <c r="AI108" s="162">
        <v>20</v>
      </c>
      <c r="AK108" s="169">
        <v>106</v>
      </c>
      <c r="AL108" s="32">
        <v>2</v>
      </c>
      <c r="AM108" s="32">
        <v>8</v>
      </c>
      <c r="AN108" s="32">
        <v>9</v>
      </c>
      <c r="AO108" s="32">
        <v>1</v>
      </c>
      <c r="AP108" s="91">
        <f>SUM(AL108:AO108)</f>
        <v>20</v>
      </c>
      <c r="AR108" s="169">
        <v>106</v>
      </c>
      <c r="AS108" s="155">
        <v>6</v>
      </c>
      <c r="AT108" s="155">
        <v>0</v>
      </c>
      <c r="AU108" s="155">
        <v>7</v>
      </c>
      <c r="AV108" s="155">
        <v>8.5</v>
      </c>
      <c r="AW108" s="91">
        <v>21.5</v>
      </c>
      <c r="AY108" s="169">
        <v>106</v>
      </c>
      <c r="AZ108" s="155">
        <v>10</v>
      </c>
      <c r="BA108" s="155">
        <v>9</v>
      </c>
      <c r="BB108" s="155">
        <v>2</v>
      </c>
      <c r="BC108" s="155">
        <v>6</v>
      </c>
      <c r="BD108" s="91">
        <v>27</v>
      </c>
      <c r="BF108" s="169">
        <v>106</v>
      </c>
      <c r="BG108" s="121">
        <v>9.5</v>
      </c>
      <c r="BH108" s="121">
        <v>9</v>
      </c>
      <c r="BI108" s="121">
        <v>3</v>
      </c>
      <c r="BJ108" s="121">
        <v>9</v>
      </c>
      <c r="BK108" s="122">
        <v>30.5</v>
      </c>
      <c r="BM108" s="169">
        <v>106</v>
      </c>
      <c r="BN108" s="155">
        <v>7</v>
      </c>
      <c r="BO108" s="155">
        <v>3</v>
      </c>
      <c r="BP108" s="155">
        <v>5</v>
      </c>
      <c r="BQ108" s="155">
        <v>5</v>
      </c>
      <c r="BR108" s="91">
        <f t="shared" si="1"/>
        <v>20</v>
      </c>
    </row>
    <row r="109" spans="2:70">
      <c r="B109" s="11">
        <v>107</v>
      </c>
      <c r="C109" s="11">
        <v>9.5</v>
      </c>
      <c r="D109" s="11">
        <v>9</v>
      </c>
      <c r="E109" s="11">
        <v>7</v>
      </c>
      <c r="F109" s="11">
        <v>7</v>
      </c>
      <c r="G109" s="24">
        <v>32.5</v>
      </c>
      <c r="H109" s="20"/>
      <c r="I109" s="169">
        <v>107</v>
      </c>
      <c r="J109" s="121">
        <v>10</v>
      </c>
      <c r="K109" s="121">
        <v>10</v>
      </c>
      <c r="L109" s="121">
        <v>5</v>
      </c>
      <c r="M109" s="121">
        <v>3</v>
      </c>
      <c r="N109" s="122">
        <v>28</v>
      </c>
      <c r="O109" s="26"/>
      <c r="P109" s="155">
        <v>107</v>
      </c>
      <c r="Q109" s="156">
        <v>8</v>
      </c>
      <c r="R109" s="156">
        <v>10</v>
      </c>
      <c r="S109" s="156">
        <v>4</v>
      </c>
      <c r="T109" s="156">
        <v>6</v>
      </c>
      <c r="U109" s="157">
        <v>28</v>
      </c>
      <c r="W109" s="169">
        <v>107</v>
      </c>
      <c r="X109" s="121">
        <v>3</v>
      </c>
      <c r="Y109" s="121">
        <v>8.5</v>
      </c>
      <c r="Z109" s="121">
        <v>2</v>
      </c>
      <c r="AA109" s="121">
        <v>6</v>
      </c>
      <c r="AB109" s="122">
        <v>19.5</v>
      </c>
      <c r="AD109" s="169">
        <v>107</v>
      </c>
      <c r="AE109" s="174">
        <v>5</v>
      </c>
      <c r="AF109" s="174">
        <v>5</v>
      </c>
      <c r="AG109" s="174">
        <v>6</v>
      </c>
      <c r="AH109" s="174">
        <v>3</v>
      </c>
      <c r="AI109" s="91">
        <f>SUM(AE109:AH109)</f>
        <v>19</v>
      </c>
      <c r="AK109" s="169">
        <v>107</v>
      </c>
      <c r="AL109" s="170">
        <v>7</v>
      </c>
      <c r="AM109" s="170">
        <v>4</v>
      </c>
      <c r="AN109" s="170">
        <v>4</v>
      </c>
      <c r="AO109" s="170">
        <v>5</v>
      </c>
      <c r="AP109" s="99">
        <v>20</v>
      </c>
      <c r="AR109" s="169">
        <v>107</v>
      </c>
      <c r="AS109" s="4">
        <v>10</v>
      </c>
      <c r="AT109" s="4">
        <v>0</v>
      </c>
      <c r="AU109" s="4">
        <v>4</v>
      </c>
      <c r="AV109" s="4">
        <v>7</v>
      </c>
      <c r="AW109" s="5">
        <v>21</v>
      </c>
      <c r="AY109" s="169">
        <v>107</v>
      </c>
      <c r="AZ109" s="169">
        <v>9</v>
      </c>
      <c r="BA109" s="169">
        <v>6</v>
      </c>
      <c r="BB109" s="169">
        <v>8</v>
      </c>
      <c r="BC109" s="169">
        <v>4</v>
      </c>
      <c r="BD109" s="24">
        <f>SUM(AZ109:BC109)</f>
        <v>27</v>
      </c>
      <c r="BF109" s="169">
        <v>107</v>
      </c>
      <c r="BG109" s="4">
        <v>10</v>
      </c>
      <c r="BH109" s="4">
        <v>8</v>
      </c>
      <c r="BI109" s="4">
        <v>3</v>
      </c>
      <c r="BJ109" s="4">
        <v>9</v>
      </c>
      <c r="BK109" s="5">
        <v>30</v>
      </c>
      <c r="BM109" s="169">
        <v>107</v>
      </c>
      <c r="BN109" s="155">
        <v>8</v>
      </c>
      <c r="BO109" s="155">
        <v>3</v>
      </c>
      <c r="BP109" s="155">
        <v>3</v>
      </c>
      <c r="BQ109" s="155">
        <v>6</v>
      </c>
      <c r="BR109" s="91">
        <f t="shared" si="1"/>
        <v>20</v>
      </c>
    </row>
    <row r="110" spans="2:70">
      <c r="B110" s="11">
        <v>108</v>
      </c>
      <c r="C110" s="11">
        <v>10</v>
      </c>
      <c r="D110" s="11">
        <v>6</v>
      </c>
      <c r="E110" s="11">
        <v>10</v>
      </c>
      <c r="F110" s="11">
        <v>6.5</v>
      </c>
      <c r="G110" s="24">
        <v>32.5</v>
      </c>
      <c r="H110" s="20"/>
      <c r="I110" s="169">
        <v>108</v>
      </c>
      <c r="J110" s="155">
        <v>9</v>
      </c>
      <c r="K110" s="155">
        <v>9</v>
      </c>
      <c r="L110" s="155">
        <v>7</v>
      </c>
      <c r="M110" s="155">
        <v>3</v>
      </c>
      <c r="N110" s="91">
        <v>28</v>
      </c>
      <c r="O110" s="26"/>
      <c r="P110" s="155">
        <v>108</v>
      </c>
      <c r="Q110" s="155">
        <v>4</v>
      </c>
      <c r="R110" s="155">
        <v>10</v>
      </c>
      <c r="S110" s="155">
        <v>5</v>
      </c>
      <c r="T110" s="155">
        <v>9</v>
      </c>
      <c r="U110" s="91">
        <f>SUM(Q110:T110)</f>
        <v>28</v>
      </c>
      <c r="W110" s="169">
        <v>108</v>
      </c>
      <c r="X110" s="130">
        <v>4</v>
      </c>
      <c r="Y110" s="130">
        <v>9</v>
      </c>
      <c r="Z110" s="130">
        <v>3</v>
      </c>
      <c r="AA110" s="130">
        <v>3.5</v>
      </c>
      <c r="AB110" s="128">
        <v>19.5</v>
      </c>
      <c r="AD110" s="169">
        <v>108</v>
      </c>
      <c r="AE110" s="177">
        <v>6</v>
      </c>
      <c r="AF110" s="177">
        <v>2</v>
      </c>
      <c r="AG110" s="177">
        <v>1</v>
      </c>
      <c r="AH110" s="177">
        <v>10</v>
      </c>
      <c r="AI110" s="162">
        <v>19</v>
      </c>
      <c r="AK110" s="169">
        <v>108</v>
      </c>
      <c r="AL110" s="121">
        <v>4</v>
      </c>
      <c r="AM110" s="121">
        <v>2</v>
      </c>
      <c r="AN110" s="121">
        <v>10</v>
      </c>
      <c r="AO110" s="121">
        <v>4</v>
      </c>
      <c r="AP110" s="122">
        <v>20</v>
      </c>
      <c r="AR110" s="169">
        <v>108</v>
      </c>
      <c r="AS110" s="4">
        <v>9</v>
      </c>
      <c r="AT110" s="4">
        <v>3</v>
      </c>
      <c r="AU110" s="4">
        <v>4</v>
      </c>
      <c r="AV110" s="4">
        <v>5</v>
      </c>
      <c r="AW110" s="5">
        <v>21</v>
      </c>
      <c r="AY110" s="169">
        <v>108</v>
      </c>
      <c r="AZ110" s="169">
        <v>9</v>
      </c>
      <c r="BA110" s="169">
        <v>9</v>
      </c>
      <c r="BB110" s="169">
        <v>6</v>
      </c>
      <c r="BC110" s="169">
        <v>3</v>
      </c>
      <c r="BD110" s="24">
        <f>SUM(AZ110:BC110)</f>
        <v>27</v>
      </c>
      <c r="BF110" s="169">
        <v>108</v>
      </c>
      <c r="BG110" s="4">
        <v>10</v>
      </c>
      <c r="BH110" s="4">
        <v>10</v>
      </c>
      <c r="BI110" s="4">
        <v>0</v>
      </c>
      <c r="BJ110" s="4">
        <v>10</v>
      </c>
      <c r="BK110" s="5">
        <v>30</v>
      </c>
      <c r="BM110" s="169">
        <v>108</v>
      </c>
      <c r="BN110" s="156">
        <v>5</v>
      </c>
      <c r="BO110" s="156">
        <v>5</v>
      </c>
      <c r="BP110" s="156">
        <v>7</v>
      </c>
      <c r="BQ110" s="156">
        <v>3</v>
      </c>
      <c r="BR110" s="157">
        <v>20</v>
      </c>
    </row>
    <row r="111" spans="2:70">
      <c r="B111" s="11">
        <v>109</v>
      </c>
      <c r="C111" s="11">
        <v>7</v>
      </c>
      <c r="D111" s="11">
        <v>8</v>
      </c>
      <c r="E111" s="11">
        <v>10</v>
      </c>
      <c r="F111" s="11">
        <v>7</v>
      </c>
      <c r="G111" s="24">
        <v>32</v>
      </c>
      <c r="H111" s="20"/>
      <c r="I111" s="169">
        <v>109</v>
      </c>
      <c r="J111" s="155">
        <v>8</v>
      </c>
      <c r="K111" s="155">
        <v>3</v>
      </c>
      <c r="L111" s="155">
        <v>7</v>
      </c>
      <c r="M111" s="155">
        <v>10</v>
      </c>
      <c r="N111" s="91">
        <v>28</v>
      </c>
      <c r="O111" s="26"/>
      <c r="P111" s="155">
        <v>109</v>
      </c>
      <c r="Q111" s="4">
        <v>9</v>
      </c>
      <c r="R111" s="4">
        <v>8</v>
      </c>
      <c r="S111" s="4">
        <v>4</v>
      </c>
      <c r="T111" s="4">
        <v>6.5</v>
      </c>
      <c r="U111" s="5">
        <v>27.5</v>
      </c>
      <c r="W111" s="169">
        <v>109</v>
      </c>
      <c r="X111" s="155">
        <v>3</v>
      </c>
      <c r="Y111" s="155">
        <v>8.5</v>
      </c>
      <c r="Z111" s="155">
        <v>2</v>
      </c>
      <c r="AA111" s="155">
        <v>6</v>
      </c>
      <c r="AB111" s="157">
        <f>SUM(X111:AA111)</f>
        <v>19.5</v>
      </c>
      <c r="AD111" s="169">
        <v>109</v>
      </c>
      <c r="AE111" s="156">
        <v>5</v>
      </c>
      <c r="AF111" s="156">
        <v>4</v>
      </c>
      <c r="AG111" s="156">
        <v>1</v>
      </c>
      <c r="AH111" s="156">
        <v>9</v>
      </c>
      <c r="AI111" s="157">
        <v>19</v>
      </c>
      <c r="AK111" s="169">
        <v>109</v>
      </c>
      <c r="AL111" s="121">
        <v>0</v>
      </c>
      <c r="AM111" s="121">
        <v>1</v>
      </c>
      <c r="AN111" s="121">
        <v>10</v>
      </c>
      <c r="AO111" s="121">
        <v>9</v>
      </c>
      <c r="AP111" s="122">
        <v>20</v>
      </c>
      <c r="AR111" s="169">
        <v>109</v>
      </c>
      <c r="AS111" s="4">
        <v>7</v>
      </c>
      <c r="AT111" s="4">
        <v>0</v>
      </c>
      <c r="AU111" s="4">
        <v>9</v>
      </c>
      <c r="AV111" s="4">
        <v>5</v>
      </c>
      <c r="AW111" s="5">
        <v>21</v>
      </c>
      <c r="AY111" s="169">
        <v>109</v>
      </c>
      <c r="AZ111" s="169">
        <v>10</v>
      </c>
      <c r="BA111" s="169">
        <v>9</v>
      </c>
      <c r="BB111" s="169">
        <v>7</v>
      </c>
      <c r="BC111" s="169">
        <v>1</v>
      </c>
      <c r="BD111" s="24">
        <f>SUM(AZ111:BC111)</f>
        <v>27</v>
      </c>
      <c r="BF111" s="169">
        <v>109</v>
      </c>
      <c r="BG111" s="4">
        <v>3</v>
      </c>
      <c r="BH111" s="4">
        <v>9</v>
      </c>
      <c r="BI111" s="4">
        <v>8</v>
      </c>
      <c r="BJ111" s="4">
        <v>10</v>
      </c>
      <c r="BK111" s="5">
        <v>30</v>
      </c>
      <c r="BM111" s="169">
        <v>109</v>
      </c>
      <c r="BN111" s="155">
        <v>3.75</v>
      </c>
      <c r="BO111" s="155">
        <v>8.5</v>
      </c>
      <c r="BP111" s="155">
        <v>3</v>
      </c>
      <c r="BQ111" s="155">
        <v>4.5</v>
      </c>
      <c r="BR111" s="91">
        <f>SUM(BN111:BQ111)</f>
        <v>19.75</v>
      </c>
    </row>
    <row r="112" spans="2:70">
      <c r="B112" s="11">
        <v>110</v>
      </c>
      <c r="C112" s="11">
        <v>9</v>
      </c>
      <c r="D112" s="11">
        <v>8</v>
      </c>
      <c r="E112" s="11">
        <v>8</v>
      </c>
      <c r="F112" s="11">
        <v>7</v>
      </c>
      <c r="G112" s="24">
        <v>32</v>
      </c>
      <c r="H112" s="20"/>
      <c r="I112" s="169">
        <v>110</v>
      </c>
      <c r="J112" s="3">
        <v>10</v>
      </c>
      <c r="K112" s="3">
        <v>0</v>
      </c>
      <c r="L112" s="3">
        <v>10</v>
      </c>
      <c r="M112" s="3">
        <v>8</v>
      </c>
      <c r="N112" s="6">
        <f>J112+K112+L112+M112</f>
        <v>28</v>
      </c>
      <c r="O112" s="26"/>
      <c r="P112" s="155">
        <v>110</v>
      </c>
      <c r="Q112" s="126">
        <v>6</v>
      </c>
      <c r="R112" s="126">
        <v>10</v>
      </c>
      <c r="S112" s="126">
        <v>10</v>
      </c>
      <c r="T112" s="126">
        <v>1.5</v>
      </c>
      <c r="U112" s="124">
        <v>27.5</v>
      </c>
      <c r="W112" s="169">
        <v>110</v>
      </c>
      <c r="X112" s="155">
        <v>10</v>
      </c>
      <c r="Y112" s="155">
        <v>5.5</v>
      </c>
      <c r="Z112" s="155">
        <v>0</v>
      </c>
      <c r="AA112" s="155">
        <v>4</v>
      </c>
      <c r="AB112" s="157">
        <f>SUM(X112:AA112)</f>
        <v>19.5</v>
      </c>
      <c r="AD112" s="169">
        <v>110</v>
      </c>
      <c r="AE112" s="155">
        <v>6</v>
      </c>
      <c r="AF112" s="155">
        <v>5</v>
      </c>
      <c r="AG112" s="155">
        <v>0</v>
      </c>
      <c r="AH112" s="155">
        <v>8</v>
      </c>
      <c r="AI112" s="157">
        <f>SUM(AE112:AH112)</f>
        <v>19</v>
      </c>
      <c r="AK112" s="169">
        <v>110</v>
      </c>
      <c r="AL112" s="121">
        <v>3.5</v>
      </c>
      <c r="AM112" s="121">
        <v>0</v>
      </c>
      <c r="AN112" s="121">
        <v>8</v>
      </c>
      <c r="AO112" s="121">
        <v>8</v>
      </c>
      <c r="AP112" s="122">
        <v>19.5</v>
      </c>
      <c r="AR112" s="169">
        <v>110</v>
      </c>
      <c r="AS112" s="174">
        <v>6</v>
      </c>
      <c r="AT112" s="174">
        <v>2</v>
      </c>
      <c r="AU112" s="174">
        <v>7</v>
      </c>
      <c r="AV112" s="174">
        <v>6</v>
      </c>
      <c r="AW112" s="91">
        <f>SUM(AS112:AV112)</f>
        <v>21</v>
      </c>
      <c r="AY112" s="169">
        <v>110</v>
      </c>
      <c r="AZ112" s="155">
        <v>10</v>
      </c>
      <c r="BA112" s="155">
        <v>6</v>
      </c>
      <c r="BB112" s="155">
        <v>8</v>
      </c>
      <c r="BC112" s="155">
        <v>2.5</v>
      </c>
      <c r="BD112" s="91">
        <v>26.5</v>
      </c>
      <c r="BF112" s="169">
        <v>110</v>
      </c>
      <c r="BG112" s="4">
        <v>7</v>
      </c>
      <c r="BH112" s="4">
        <v>10</v>
      </c>
      <c r="BI112" s="4">
        <v>5</v>
      </c>
      <c r="BJ112" s="4">
        <v>8</v>
      </c>
      <c r="BK112" s="5">
        <v>30</v>
      </c>
      <c r="BM112" s="169">
        <v>110</v>
      </c>
      <c r="BN112" s="4">
        <v>6</v>
      </c>
      <c r="BO112" s="4">
        <v>3</v>
      </c>
      <c r="BP112" s="4">
        <v>6</v>
      </c>
      <c r="BQ112" s="4">
        <v>4.5</v>
      </c>
      <c r="BR112" s="5">
        <v>19.5</v>
      </c>
    </row>
    <row r="113" spans="2:70">
      <c r="B113" s="11">
        <v>111</v>
      </c>
      <c r="C113" s="11">
        <v>10</v>
      </c>
      <c r="D113" s="11">
        <v>6</v>
      </c>
      <c r="E113" s="11">
        <v>8</v>
      </c>
      <c r="F113" s="11">
        <v>8</v>
      </c>
      <c r="G113" s="24">
        <v>32</v>
      </c>
      <c r="H113" s="20"/>
      <c r="I113" s="169">
        <v>111</v>
      </c>
      <c r="J113" s="4">
        <v>10</v>
      </c>
      <c r="K113" s="4">
        <v>5</v>
      </c>
      <c r="L113" s="4">
        <v>6</v>
      </c>
      <c r="M113" s="4">
        <v>6</v>
      </c>
      <c r="N113" s="5">
        <v>27</v>
      </c>
      <c r="O113" s="26"/>
      <c r="P113" s="155">
        <v>111</v>
      </c>
      <c r="Q113" s="155">
        <v>4</v>
      </c>
      <c r="R113" s="155">
        <v>10</v>
      </c>
      <c r="S113" s="155">
        <v>10</v>
      </c>
      <c r="T113" s="155">
        <v>3.5</v>
      </c>
      <c r="U113" s="91">
        <f>SUM(Q113:T113)</f>
        <v>27.5</v>
      </c>
      <c r="W113" s="169">
        <v>111</v>
      </c>
      <c r="X113" s="174">
        <v>6</v>
      </c>
      <c r="Y113" s="174">
        <v>5</v>
      </c>
      <c r="Z113" s="174">
        <v>5</v>
      </c>
      <c r="AA113" s="174">
        <v>3</v>
      </c>
      <c r="AB113" s="91">
        <f>SUM(X113:AA113)</f>
        <v>19</v>
      </c>
      <c r="AD113" s="169">
        <v>111</v>
      </c>
      <c r="AE113" s="155">
        <v>2</v>
      </c>
      <c r="AF113" s="155">
        <v>6</v>
      </c>
      <c r="AG113" s="155">
        <v>1</v>
      </c>
      <c r="AH113" s="155">
        <v>10</v>
      </c>
      <c r="AI113" s="157">
        <f>SUM(AE113:AH113)</f>
        <v>19</v>
      </c>
      <c r="AK113" s="169">
        <v>111</v>
      </c>
      <c r="AL113" s="169">
        <v>3</v>
      </c>
      <c r="AM113" s="169">
        <v>3.5</v>
      </c>
      <c r="AN113" s="169">
        <v>9</v>
      </c>
      <c r="AO113" s="169">
        <v>4</v>
      </c>
      <c r="AP113" s="24">
        <v>19.5</v>
      </c>
      <c r="AR113" s="169">
        <v>111</v>
      </c>
      <c r="AS113" s="170">
        <v>9</v>
      </c>
      <c r="AT113" s="170">
        <v>2</v>
      </c>
      <c r="AU113" s="170">
        <v>3</v>
      </c>
      <c r="AV113" s="170">
        <v>7</v>
      </c>
      <c r="AW113" s="99">
        <v>21</v>
      </c>
      <c r="AY113" s="169">
        <v>111</v>
      </c>
      <c r="AZ113" s="155">
        <v>10</v>
      </c>
      <c r="BA113" s="155">
        <v>6</v>
      </c>
      <c r="BB113" s="155">
        <v>7</v>
      </c>
      <c r="BC113" s="155">
        <v>3.5</v>
      </c>
      <c r="BD113" s="91">
        <v>26.5</v>
      </c>
      <c r="BF113" s="169">
        <v>111</v>
      </c>
      <c r="BG113" s="155">
        <v>7</v>
      </c>
      <c r="BH113" s="155">
        <v>7</v>
      </c>
      <c r="BI113" s="155">
        <v>6</v>
      </c>
      <c r="BJ113" s="155">
        <v>10</v>
      </c>
      <c r="BK113" s="91">
        <f>SUM(BG113:BJ113)</f>
        <v>30</v>
      </c>
      <c r="BM113" s="169">
        <v>111</v>
      </c>
      <c r="BN113" s="155">
        <v>3.5</v>
      </c>
      <c r="BO113" s="155">
        <v>0</v>
      </c>
      <c r="BP113" s="155">
        <v>6</v>
      </c>
      <c r="BQ113" s="155">
        <v>10</v>
      </c>
      <c r="BR113" s="91">
        <f>SUM(BN113:BQ113)</f>
        <v>19.5</v>
      </c>
    </row>
    <row r="114" spans="2:70">
      <c r="B114" s="11">
        <v>112</v>
      </c>
      <c r="C114" s="11">
        <v>10</v>
      </c>
      <c r="D114" s="11">
        <v>8</v>
      </c>
      <c r="E114" s="11">
        <v>7.5</v>
      </c>
      <c r="F114" s="11">
        <v>6.5</v>
      </c>
      <c r="G114" s="24">
        <v>32</v>
      </c>
      <c r="H114" s="20"/>
      <c r="I114" s="169">
        <v>112</v>
      </c>
      <c r="J114" s="4">
        <v>3</v>
      </c>
      <c r="K114" s="4">
        <v>10</v>
      </c>
      <c r="L114" s="4">
        <v>6</v>
      </c>
      <c r="M114" s="4">
        <v>8</v>
      </c>
      <c r="N114" s="5">
        <v>27</v>
      </c>
      <c r="O114" s="26"/>
      <c r="P114" s="155">
        <v>112</v>
      </c>
      <c r="Q114" s="4">
        <v>9</v>
      </c>
      <c r="R114" s="4">
        <v>8</v>
      </c>
      <c r="S114" s="4">
        <v>2</v>
      </c>
      <c r="T114" s="4">
        <v>8</v>
      </c>
      <c r="U114" s="5">
        <v>27</v>
      </c>
      <c r="W114" s="169">
        <v>112</v>
      </c>
      <c r="X114" s="32">
        <v>2</v>
      </c>
      <c r="Y114" s="32">
        <v>7</v>
      </c>
      <c r="Z114" s="32">
        <v>2</v>
      </c>
      <c r="AA114" s="32">
        <v>8</v>
      </c>
      <c r="AB114" s="91">
        <f>SUM(X114:AA114)</f>
        <v>19</v>
      </c>
      <c r="AD114" s="169">
        <v>112</v>
      </c>
      <c r="AE114" s="155">
        <v>2</v>
      </c>
      <c r="AF114" s="155">
        <v>6</v>
      </c>
      <c r="AG114" s="155">
        <v>1</v>
      </c>
      <c r="AH114" s="155">
        <v>10</v>
      </c>
      <c r="AI114" s="157">
        <f>SUM(AE114:AH114)</f>
        <v>19</v>
      </c>
      <c r="AK114" s="169">
        <v>112</v>
      </c>
      <c r="AL114" s="4">
        <v>3</v>
      </c>
      <c r="AM114" s="4">
        <v>1</v>
      </c>
      <c r="AN114" s="4">
        <v>10</v>
      </c>
      <c r="AO114" s="4">
        <v>5</v>
      </c>
      <c r="AP114" s="5">
        <v>19</v>
      </c>
      <c r="AR114" s="169">
        <v>112</v>
      </c>
      <c r="AS114" s="121">
        <v>8</v>
      </c>
      <c r="AT114" s="121">
        <v>0</v>
      </c>
      <c r="AU114" s="121">
        <v>4</v>
      </c>
      <c r="AV114" s="121">
        <v>9</v>
      </c>
      <c r="AW114" s="122">
        <v>21</v>
      </c>
      <c r="AY114" s="169">
        <v>112</v>
      </c>
      <c r="AZ114" s="155">
        <v>10</v>
      </c>
      <c r="BA114" s="155">
        <v>5</v>
      </c>
      <c r="BB114" s="155">
        <v>10</v>
      </c>
      <c r="BC114" s="155">
        <v>1.5</v>
      </c>
      <c r="BD114" s="91">
        <v>26.5</v>
      </c>
      <c r="BF114" s="169">
        <v>112</v>
      </c>
      <c r="BG114" s="155">
        <v>3</v>
      </c>
      <c r="BH114" s="155">
        <v>9</v>
      </c>
      <c r="BI114" s="155">
        <v>8</v>
      </c>
      <c r="BJ114" s="155">
        <v>10</v>
      </c>
      <c r="BK114" s="91">
        <f>SUM(BG114:BJ114)</f>
        <v>30</v>
      </c>
      <c r="BM114" s="169">
        <v>112</v>
      </c>
      <c r="BN114" s="155">
        <v>6.5</v>
      </c>
      <c r="BO114" s="155">
        <v>6</v>
      </c>
      <c r="BP114" s="155">
        <v>0</v>
      </c>
      <c r="BQ114" s="155">
        <v>7</v>
      </c>
      <c r="BR114" s="91">
        <f>SUM(BN114:BQ114)</f>
        <v>19.5</v>
      </c>
    </row>
    <row r="115" spans="2:70">
      <c r="B115" s="11">
        <v>113</v>
      </c>
      <c r="C115" s="11">
        <v>10</v>
      </c>
      <c r="D115" s="11">
        <v>10</v>
      </c>
      <c r="E115" s="11">
        <v>9</v>
      </c>
      <c r="F115" s="11">
        <v>3</v>
      </c>
      <c r="G115" s="24">
        <v>32</v>
      </c>
      <c r="H115" s="20"/>
      <c r="I115" s="169">
        <v>113</v>
      </c>
      <c r="J115" s="171">
        <v>10</v>
      </c>
      <c r="K115" s="171">
        <v>9</v>
      </c>
      <c r="L115" s="171">
        <v>3</v>
      </c>
      <c r="M115" s="171">
        <v>5</v>
      </c>
      <c r="N115" s="91">
        <f>SUM(J115:M115)</f>
        <v>27</v>
      </c>
      <c r="O115" s="26"/>
      <c r="P115" s="155">
        <v>113</v>
      </c>
      <c r="Q115" s="4">
        <v>3</v>
      </c>
      <c r="R115" s="4">
        <v>10</v>
      </c>
      <c r="S115" s="4">
        <v>10</v>
      </c>
      <c r="T115" s="4">
        <v>4</v>
      </c>
      <c r="U115" s="5">
        <v>27</v>
      </c>
      <c r="W115" s="169">
        <v>113</v>
      </c>
      <c r="X115" s="121">
        <v>7</v>
      </c>
      <c r="Y115" s="121">
        <v>7</v>
      </c>
      <c r="Z115" s="121">
        <v>1</v>
      </c>
      <c r="AA115" s="121">
        <v>4</v>
      </c>
      <c r="AB115" s="122">
        <v>19</v>
      </c>
      <c r="AD115" s="169">
        <v>113</v>
      </c>
      <c r="AE115" s="4">
        <v>4</v>
      </c>
      <c r="AF115" s="4">
        <v>7</v>
      </c>
      <c r="AG115" s="4">
        <v>1</v>
      </c>
      <c r="AH115" s="4">
        <v>6</v>
      </c>
      <c r="AI115" s="5">
        <v>18</v>
      </c>
      <c r="AK115" s="169">
        <v>113</v>
      </c>
      <c r="AL115" s="4">
        <v>10</v>
      </c>
      <c r="AM115" s="4">
        <v>2</v>
      </c>
      <c r="AN115" s="4">
        <v>3</v>
      </c>
      <c r="AO115" s="4">
        <v>4</v>
      </c>
      <c r="AP115" s="5">
        <v>19</v>
      </c>
      <c r="AR115" s="169">
        <v>113</v>
      </c>
      <c r="AS115" s="121">
        <v>10</v>
      </c>
      <c r="AT115" s="121">
        <v>0</v>
      </c>
      <c r="AU115" s="121">
        <v>7</v>
      </c>
      <c r="AV115" s="121">
        <v>4</v>
      </c>
      <c r="AW115" s="122">
        <v>21</v>
      </c>
      <c r="AY115" s="169">
        <v>113</v>
      </c>
      <c r="AZ115" s="155">
        <v>10</v>
      </c>
      <c r="BA115" s="155">
        <v>10</v>
      </c>
      <c r="BB115" s="155">
        <v>4</v>
      </c>
      <c r="BC115" s="155">
        <v>2</v>
      </c>
      <c r="BD115" s="91">
        <f>SUM(AZ115:BC115)</f>
        <v>26</v>
      </c>
      <c r="BF115" s="169">
        <v>113</v>
      </c>
      <c r="BG115" s="182">
        <v>5</v>
      </c>
      <c r="BH115" s="182">
        <v>5</v>
      </c>
      <c r="BI115" s="182">
        <v>10</v>
      </c>
      <c r="BJ115" s="182">
        <v>10</v>
      </c>
      <c r="BK115" s="102">
        <v>30</v>
      </c>
      <c r="BM115" s="169">
        <v>113</v>
      </c>
      <c r="BN115" s="178">
        <v>8</v>
      </c>
      <c r="BO115" s="178">
        <v>2</v>
      </c>
      <c r="BP115" s="178">
        <v>2.5</v>
      </c>
      <c r="BQ115" s="178">
        <v>7</v>
      </c>
      <c r="BR115" s="163">
        <v>19.5</v>
      </c>
    </row>
    <row r="116" spans="2:70">
      <c r="B116" s="11">
        <v>114</v>
      </c>
      <c r="C116" s="11">
        <v>7</v>
      </c>
      <c r="D116" s="11">
        <v>8.5</v>
      </c>
      <c r="E116" s="11">
        <v>10</v>
      </c>
      <c r="F116" s="11">
        <v>6</v>
      </c>
      <c r="G116" s="24">
        <v>31.5</v>
      </c>
      <c r="H116" s="20"/>
      <c r="I116" s="169">
        <v>114</v>
      </c>
      <c r="J116" s="171">
        <v>10</v>
      </c>
      <c r="K116" s="171">
        <v>3</v>
      </c>
      <c r="L116" s="171">
        <v>6</v>
      </c>
      <c r="M116" s="171">
        <v>8</v>
      </c>
      <c r="N116" s="91">
        <f>SUM(J116:M116)</f>
        <v>27</v>
      </c>
      <c r="O116" s="26"/>
      <c r="P116" s="155">
        <v>114</v>
      </c>
      <c r="Q116" s="4">
        <v>4</v>
      </c>
      <c r="R116" s="4">
        <v>10</v>
      </c>
      <c r="S116" s="4">
        <v>10</v>
      </c>
      <c r="T116" s="4">
        <v>3</v>
      </c>
      <c r="U116" s="5">
        <v>27</v>
      </c>
      <c r="W116" s="169">
        <v>114</v>
      </c>
      <c r="X116" s="121">
        <v>4</v>
      </c>
      <c r="Y116" s="121">
        <v>6</v>
      </c>
      <c r="Z116" s="121">
        <v>3</v>
      </c>
      <c r="AA116" s="121">
        <v>6</v>
      </c>
      <c r="AB116" s="122">
        <v>19</v>
      </c>
      <c r="AD116" s="169">
        <v>114</v>
      </c>
      <c r="AE116" s="32">
        <v>2</v>
      </c>
      <c r="AF116" s="32">
        <v>6</v>
      </c>
      <c r="AG116" s="32">
        <v>1</v>
      </c>
      <c r="AH116" s="32">
        <v>9</v>
      </c>
      <c r="AI116" s="91">
        <f>SUM(AE116:AH116)</f>
        <v>18</v>
      </c>
      <c r="AK116" s="169">
        <v>114</v>
      </c>
      <c r="AL116" s="4">
        <v>0</v>
      </c>
      <c r="AM116" s="4">
        <v>2</v>
      </c>
      <c r="AN116" s="4">
        <v>8</v>
      </c>
      <c r="AO116" s="4">
        <v>9</v>
      </c>
      <c r="AP116" s="5">
        <v>19</v>
      </c>
      <c r="AR116" s="169">
        <v>114</v>
      </c>
      <c r="AS116" s="121">
        <v>7</v>
      </c>
      <c r="AT116" s="121">
        <v>0</v>
      </c>
      <c r="AU116" s="121">
        <v>7</v>
      </c>
      <c r="AV116" s="121">
        <v>7</v>
      </c>
      <c r="AW116" s="122">
        <v>21</v>
      </c>
      <c r="AY116" s="169">
        <v>114</v>
      </c>
      <c r="AZ116" s="155">
        <v>10</v>
      </c>
      <c r="BA116" s="155">
        <v>8</v>
      </c>
      <c r="BB116" s="155">
        <v>7</v>
      </c>
      <c r="BC116" s="155">
        <v>1</v>
      </c>
      <c r="BD116" s="91">
        <v>26</v>
      </c>
      <c r="BF116" s="169">
        <v>114</v>
      </c>
      <c r="BG116" s="121">
        <v>7</v>
      </c>
      <c r="BH116" s="121">
        <v>9</v>
      </c>
      <c r="BI116" s="121">
        <v>5</v>
      </c>
      <c r="BJ116" s="121">
        <v>9</v>
      </c>
      <c r="BK116" s="122">
        <v>30</v>
      </c>
      <c r="BM116" s="169">
        <v>114</v>
      </c>
      <c r="BN116" s="149">
        <v>5</v>
      </c>
      <c r="BO116" s="149">
        <v>4</v>
      </c>
      <c r="BP116" s="149">
        <v>4</v>
      </c>
      <c r="BQ116" s="149">
        <v>6.5</v>
      </c>
      <c r="BR116" s="167">
        <v>19.5</v>
      </c>
    </row>
    <row r="117" spans="2:70">
      <c r="B117" s="11">
        <v>115</v>
      </c>
      <c r="C117" s="11">
        <v>9</v>
      </c>
      <c r="D117" s="11">
        <v>9</v>
      </c>
      <c r="E117" s="11">
        <v>5</v>
      </c>
      <c r="F117" s="11">
        <v>8</v>
      </c>
      <c r="G117" s="24">
        <v>31</v>
      </c>
      <c r="H117" s="20"/>
      <c r="I117" s="169">
        <v>115</v>
      </c>
      <c r="J117" s="171">
        <v>10</v>
      </c>
      <c r="K117" s="171">
        <v>8</v>
      </c>
      <c r="L117" s="171">
        <v>8</v>
      </c>
      <c r="M117" s="171">
        <v>1</v>
      </c>
      <c r="N117" s="91">
        <f>SUM(J117:M117)</f>
        <v>27</v>
      </c>
      <c r="O117" s="26"/>
      <c r="P117" s="155">
        <v>115</v>
      </c>
      <c r="Q117" s="121">
        <v>7</v>
      </c>
      <c r="R117" s="121">
        <v>6</v>
      </c>
      <c r="S117" s="121">
        <v>10</v>
      </c>
      <c r="T117" s="121">
        <v>4</v>
      </c>
      <c r="U117" s="122">
        <v>27</v>
      </c>
      <c r="W117" s="169">
        <v>115</v>
      </c>
      <c r="X117" s="121">
        <v>10</v>
      </c>
      <c r="Y117" s="121">
        <v>5</v>
      </c>
      <c r="Z117" s="121">
        <v>0</v>
      </c>
      <c r="AA117" s="121">
        <v>4</v>
      </c>
      <c r="AB117" s="122">
        <v>19</v>
      </c>
      <c r="AD117" s="169">
        <v>115</v>
      </c>
      <c r="AE117" s="175">
        <v>0</v>
      </c>
      <c r="AF117" s="175">
        <v>0</v>
      </c>
      <c r="AG117" s="175">
        <v>8</v>
      </c>
      <c r="AH117" s="175">
        <v>10</v>
      </c>
      <c r="AI117" s="103">
        <v>18</v>
      </c>
      <c r="AK117" s="169">
        <v>115</v>
      </c>
      <c r="AL117" s="174">
        <v>3</v>
      </c>
      <c r="AM117" s="174">
        <v>0</v>
      </c>
      <c r="AN117" s="174">
        <v>10</v>
      </c>
      <c r="AO117" s="174">
        <v>6</v>
      </c>
      <c r="AP117" s="91">
        <f>SUM(AL117:AO117)</f>
        <v>19</v>
      </c>
      <c r="AR117" s="169">
        <v>115</v>
      </c>
      <c r="AS117" s="121">
        <v>10</v>
      </c>
      <c r="AT117" s="121">
        <v>1</v>
      </c>
      <c r="AU117" s="121">
        <v>4</v>
      </c>
      <c r="AV117" s="121">
        <v>6</v>
      </c>
      <c r="AW117" s="122">
        <v>21</v>
      </c>
      <c r="AY117" s="169">
        <v>115</v>
      </c>
      <c r="AZ117" s="177">
        <v>9</v>
      </c>
      <c r="BA117" s="177">
        <v>6</v>
      </c>
      <c r="BB117" s="177">
        <v>8</v>
      </c>
      <c r="BC117" s="177">
        <v>3</v>
      </c>
      <c r="BD117" s="162">
        <v>26</v>
      </c>
      <c r="BF117" s="169">
        <v>115</v>
      </c>
      <c r="BG117" s="121">
        <v>10</v>
      </c>
      <c r="BH117" s="121">
        <v>9</v>
      </c>
      <c r="BI117" s="121">
        <v>1</v>
      </c>
      <c r="BJ117" s="121">
        <v>10</v>
      </c>
      <c r="BK117" s="122">
        <v>30</v>
      </c>
      <c r="BM117" s="169">
        <v>115</v>
      </c>
      <c r="BN117" s="155">
        <v>6</v>
      </c>
      <c r="BO117" s="155">
        <v>0</v>
      </c>
      <c r="BP117" s="155">
        <v>7</v>
      </c>
      <c r="BQ117" s="155">
        <v>6</v>
      </c>
      <c r="BR117" s="91">
        <f>SUM(BN117:BQ117)</f>
        <v>19</v>
      </c>
    </row>
    <row r="118" spans="2:70">
      <c r="B118" s="11">
        <v>116</v>
      </c>
      <c r="C118" s="11">
        <v>7</v>
      </c>
      <c r="D118" s="11">
        <v>6</v>
      </c>
      <c r="E118" s="11">
        <v>9</v>
      </c>
      <c r="F118" s="11">
        <v>9</v>
      </c>
      <c r="G118" s="24">
        <v>31</v>
      </c>
      <c r="H118" s="20"/>
      <c r="I118" s="169">
        <v>116</v>
      </c>
      <c r="J118" s="32">
        <v>9</v>
      </c>
      <c r="K118" s="32">
        <v>10</v>
      </c>
      <c r="L118" s="32">
        <v>8</v>
      </c>
      <c r="M118" s="32">
        <v>0</v>
      </c>
      <c r="N118" s="91">
        <f>SUM(J118:M118)</f>
        <v>27</v>
      </c>
      <c r="O118" s="26"/>
      <c r="P118" s="155">
        <v>116</v>
      </c>
      <c r="Q118" s="121">
        <v>8</v>
      </c>
      <c r="R118" s="121">
        <v>9</v>
      </c>
      <c r="S118" s="121">
        <v>4</v>
      </c>
      <c r="T118" s="121">
        <v>6</v>
      </c>
      <c r="U118" s="122">
        <v>27</v>
      </c>
      <c r="W118" s="169">
        <v>116</v>
      </c>
      <c r="X118" s="121">
        <v>3</v>
      </c>
      <c r="Y118" s="121">
        <v>8</v>
      </c>
      <c r="Z118" s="121">
        <v>2</v>
      </c>
      <c r="AA118" s="121">
        <v>6</v>
      </c>
      <c r="AB118" s="122">
        <v>19</v>
      </c>
      <c r="AD118" s="169">
        <v>116</v>
      </c>
      <c r="AE118" s="175">
        <v>5</v>
      </c>
      <c r="AF118" s="175">
        <v>8</v>
      </c>
      <c r="AG118" s="175">
        <v>0</v>
      </c>
      <c r="AH118" s="175">
        <v>5</v>
      </c>
      <c r="AI118" s="103">
        <v>18</v>
      </c>
      <c r="AK118" s="169">
        <v>116</v>
      </c>
      <c r="AL118" s="170">
        <v>3</v>
      </c>
      <c r="AM118" s="170">
        <v>3</v>
      </c>
      <c r="AN118" s="170">
        <v>7</v>
      </c>
      <c r="AO118" s="170">
        <v>6</v>
      </c>
      <c r="AP118" s="99">
        <v>19</v>
      </c>
      <c r="AR118" s="169">
        <v>116</v>
      </c>
      <c r="AS118" s="156">
        <v>10</v>
      </c>
      <c r="AT118" s="156">
        <v>1</v>
      </c>
      <c r="AU118" s="156">
        <v>4</v>
      </c>
      <c r="AV118" s="156">
        <v>6</v>
      </c>
      <c r="AW118" s="157">
        <v>21</v>
      </c>
      <c r="AY118" s="169">
        <v>116</v>
      </c>
      <c r="AZ118" s="142">
        <v>10</v>
      </c>
      <c r="BA118" s="142">
        <v>3</v>
      </c>
      <c r="BB118" s="142">
        <v>10</v>
      </c>
      <c r="BC118" s="142">
        <v>3</v>
      </c>
      <c r="BD118" s="166">
        <v>26</v>
      </c>
      <c r="BF118" s="169">
        <v>116</v>
      </c>
      <c r="BG118" s="121">
        <v>6</v>
      </c>
      <c r="BH118" s="121">
        <v>9</v>
      </c>
      <c r="BI118" s="121">
        <v>6</v>
      </c>
      <c r="BJ118" s="121">
        <v>9</v>
      </c>
      <c r="BK118" s="122">
        <v>30</v>
      </c>
      <c r="BM118" s="169">
        <v>116</v>
      </c>
      <c r="BN118" s="155">
        <v>6</v>
      </c>
      <c r="BO118" s="155">
        <v>0</v>
      </c>
      <c r="BP118" s="155">
        <v>5</v>
      </c>
      <c r="BQ118" s="155">
        <v>8</v>
      </c>
      <c r="BR118" s="91">
        <f>SUM(BN118:BQ118)</f>
        <v>19</v>
      </c>
    </row>
    <row r="119" spans="2:70">
      <c r="B119" s="11">
        <v>117</v>
      </c>
      <c r="C119" s="11">
        <v>9</v>
      </c>
      <c r="D119" s="11">
        <v>9</v>
      </c>
      <c r="E119" s="11">
        <v>6</v>
      </c>
      <c r="F119" s="11">
        <v>7</v>
      </c>
      <c r="G119" s="24">
        <v>31</v>
      </c>
      <c r="H119" s="20"/>
      <c r="I119" s="169">
        <v>117</v>
      </c>
      <c r="J119" s="170">
        <v>8</v>
      </c>
      <c r="K119" s="170">
        <v>2</v>
      </c>
      <c r="L119" s="170">
        <v>10</v>
      </c>
      <c r="M119" s="170">
        <v>7</v>
      </c>
      <c r="N119" s="99">
        <v>27</v>
      </c>
      <c r="O119" s="26"/>
      <c r="P119" s="155">
        <v>117</v>
      </c>
      <c r="Q119" s="121">
        <v>8</v>
      </c>
      <c r="R119" s="121">
        <v>9</v>
      </c>
      <c r="S119" s="121">
        <v>3</v>
      </c>
      <c r="T119" s="121">
        <v>7</v>
      </c>
      <c r="U119" s="122">
        <v>27</v>
      </c>
      <c r="W119" s="169">
        <v>117</v>
      </c>
      <c r="X119" s="155">
        <v>3</v>
      </c>
      <c r="Y119" s="155">
        <v>8</v>
      </c>
      <c r="Z119" s="155">
        <v>1</v>
      </c>
      <c r="AA119" s="155">
        <v>7</v>
      </c>
      <c r="AB119" s="157">
        <f>SUM(X119:AA119)</f>
        <v>19</v>
      </c>
      <c r="AD119" s="169">
        <v>117</v>
      </c>
      <c r="AE119" s="176">
        <v>5</v>
      </c>
      <c r="AF119" s="176">
        <v>7</v>
      </c>
      <c r="AG119" s="176">
        <v>1</v>
      </c>
      <c r="AH119" s="176">
        <v>5</v>
      </c>
      <c r="AI119" s="119">
        <v>18</v>
      </c>
      <c r="AK119" s="169">
        <v>117</v>
      </c>
      <c r="AL119" s="121">
        <v>6</v>
      </c>
      <c r="AM119" s="121">
        <v>1</v>
      </c>
      <c r="AN119" s="121">
        <v>10</v>
      </c>
      <c r="AO119" s="121">
        <v>2</v>
      </c>
      <c r="AP119" s="122">
        <v>19</v>
      </c>
      <c r="AR119" s="169">
        <v>117</v>
      </c>
      <c r="AS119" s="155">
        <v>8.5</v>
      </c>
      <c r="AT119" s="155">
        <v>0</v>
      </c>
      <c r="AU119" s="155">
        <v>3</v>
      </c>
      <c r="AV119" s="155">
        <v>9</v>
      </c>
      <c r="AW119" s="91">
        <f>SUM(AS119:AV119)</f>
        <v>20.5</v>
      </c>
      <c r="AY119" s="169">
        <v>117</v>
      </c>
      <c r="AZ119" s="155">
        <v>9</v>
      </c>
      <c r="BA119" s="155">
        <v>5</v>
      </c>
      <c r="BB119" s="155">
        <v>9</v>
      </c>
      <c r="BC119" s="155">
        <v>3</v>
      </c>
      <c r="BD119" s="91">
        <f>SUM(AZ119:BC119)</f>
        <v>26</v>
      </c>
      <c r="BF119" s="169">
        <v>117</v>
      </c>
      <c r="BG119" s="121">
        <v>6</v>
      </c>
      <c r="BH119" s="121">
        <v>7</v>
      </c>
      <c r="BI119" s="121">
        <v>8</v>
      </c>
      <c r="BJ119" s="121">
        <v>9</v>
      </c>
      <c r="BK119" s="122">
        <v>30</v>
      </c>
      <c r="BM119" s="169">
        <v>117</v>
      </c>
      <c r="BN119" s="178">
        <v>9.5</v>
      </c>
      <c r="BO119" s="178">
        <v>2</v>
      </c>
      <c r="BP119" s="178">
        <v>1</v>
      </c>
      <c r="BQ119" s="178">
        <v>6.5</v>
      </c>
      <c r="BR119" s="163">
        <v>19</v>
      </c>
    </row>
    <row r="120" spans="2:70">
      <c r="B120" s="11">
        <v>118</v>
      </c>
      <c r="C120" s="11">
        <v>9.5</v>
      </c>
      <c r="D120" s="11">
        <v>8</v>
      </c>
      <c r="E120" s="11">
        <v>7.5</v>
      </c>
      <c r="F120" s="11">
        <v>6</v>
      </c>
      <c r="G120" s="24">
        <v>31</v>
      </c>
      <c r="H120" s="20"/>
      <c r="I120" s="169">
        <v>118</v>
      </c>
      <c r="J120" s="121">
        <v>10</v>
      </c>
      <c r="K120" s="121">
        <v>3</v>
      </c>
      <c r="L120" s="121">
        <v>7</v>
      </c>
      <c r="M120" s="121">
        <v>7</v>
      </c>
      <c r="N120" s="122">
        <v>27</v>
      </c>
      <c r="O120" s="26"/>
      <c r="P120" s="155">
        <v>118</v>
      </c>
      <c r="Q120" s="121">
        <v>8</v>
      </c>
      <c r="R120" s="121">
        <v>10</v>
      </c>
      <c r="S120" s="121">
        <v>9</v>
      </c>
      <c r="T120" s="121">
        <v>0</v>
      </c>
      <c r="U120" s="122">
        <v>27</v>
      </c>
      <c r="W120" s="169">
        <v>118</v>
      </c>
      <c r="X120" s="155">
        <v>10</v>
      </c>
      <c r="Y120" s="155">
        <v>5</v>
      </c>
      <c r="Z120" s="155">
        <v>0</v>
      </c>
      <c r="AA120" s="155">
        <v>4</v>
      </c>
      <c r="AB120" s="157">
        <f>SUM(X120:AA120)</f>
        <v>19</v>
      </c>
      <c r="AD120" s="169">
        <v>118</v>
      </c>
      <c r="AE120" s="155">
        <v>0</v>
      </c>
      <c r="AF120" s="155">
        <v>10</v>
      </c>
      <c r="AG120" s="155">
        <v>6</v>
      </c>
      <c r="AH120" s="155">
        <v>2</v>
      </c>
      <c r="AI120" s="91">
        <v>18</v>
      </c>
      <c r="AK120" s="169">
        <v>118</v>
      </c>
      <c r="AL120" s="178">
        <v>3</v>
      </c>
      <c r="AM120" s="178">
        <v>0</v>
      </c>
      <c r="AN120" s="178">
        <v>8</v>
      </c>
      <c r="AO120" s="178">
        <v>8</v>
      </c>
      <c r="AP120" s="163">
        <v>19</v>
      </c>
      <c r="AR120" s="169">
        <v>118</v>
      </c>
      <c r="AS120" s="179">
        <v>10</v>
      </c>
      <c r="AT120" s="179"/>
      <c r="AU120" s="179">
        <v>4</v>
      </c>
      <c r="AV120" s="180">
        <v>6</v>
      </c>
      <c r="AW120" s="91">
        <f>SUM(AS120:AV120)</f>
        <v>20</v>
      </c>
      <c r="AY120" s="169">
        <v>118</v>
      </c>
      <c r="AZ120" s="169">
        <v>10</v>
      </c>
      <c r="BA120" s="169">
        <v>6</v>
      </c>
      <c r="BB120" s="169">
        <v>10</v>
      </c>
      <c r="BC120" s="169">
        <v>0</v>
      </c>
      <c r="BD120" s="24">
        <v>26</v>
      </c>
      <c r="BF120" s="169">
        <v>118</v>
      </c>
      <c r="BG120" s="155">
        <v>5</v>
      </c>
      <c r="BH120" s="155">
        <v>10</v>
      </c>
      <c r="BI120" s="155">
        <v>5</v>
      </c>
      <c r="BJ120" s="155">
        <v>10</v>
      </c>
      <c r="BK120" s="91">
        <v>30</v>
      </c>
      <c r="BM120" s="169">
        <v>118</v>
      </c>
      <c r="BN120" s="178">
        <v>6</v>
      </c>
      <c r="BO120" s="178">
        <v>5</v>
      </c>
      <c r="BP120" s="178">
        <v>3.5</v>
      </c>
      <c r="BQ120" s="178">
        <v>4.5</v>
      </c>
      <c r="BR120" s="163">
        <v>19</v>
      </c>
    </row>
    <row r="121" spans="2:70">
      <c r="B121" s="11">
        <v>119</v>
      </c>
      <c r="C121" s="11">
        <v>9</v>
      </c>
      <c r="D121" s="11">
        <v>3</v>
      </c>
      <c r="E121" s="11">
        <v>10</v>
      </c>
      <c r="F121" s="11">
        <v>9</v>
      </c>
      <c r="G121" s="24">
        <v>31</v>
      </c>
      <c r="H121" s="20"/>
      <c r="I121" s="169">
        <v>119</v>
      </c>
      <c r="J121" s="121">
        <v>8</v>
      </c>
      <c r="K121" s="121">
        <v>10</v>
      </c>
      <c r="L121" s="121">
        <v>5</v>
      </c>
      <c r="M121" s="121">
        <v>4</v>
      </c>
      <c r="N121" s="122">
        <v>27</v>
      </c>
      <c r="O121" s="26"/>
      <c r="P121" s="155">
        <v>119</v>
      </c>
      <c r="Q121" s="126">
        <v>2</v>
      </c>
      <c r="R121" s="126">
        <v>5</v>
      </c>
      <c r="S121" s="126">
        <v>10</v>
      </c>
      <c r="T121" s="126">
        <v>10</v>
      </c>
      <c r="U121" s="124">
        <v>27</v>
      </c>
      <c r="W121" s="169">
        <v>119</v>
      </c>
      <c r="X121" s="121">
        <v>3</v>
      </c>
      <c r="Y121" s="121">
        <v>8.5</v>
      </c>
      <c r="Z121" s="121">
        <v>1</v>
      </c>
      <c r="AA121" s="121">
        <v>6</v>
      </c>
      <c r="AB121" s="122">
        <v>18.5</v>
      </c>
      <c r="AD121" s="169">
        <v>119</v>
      </c>
      <c r="AE121" s="156">
        <v>3</v>
      </c>
      <c r="AF121" s="156">
        <v>9</v>
      </c>
      <c r="AG121" s="156">
        <v>1</v>
      </c>
      <c r="AH121" s="156">
        <v>5</v>
      </c>
      <c r="AI121" s="157">
        <v>18</v>
      </c>
      <c r="AK121" s="169">
        <v>119</v>
      </c>
      <c r="AL121" s="155">
        <v>7</v>
      </c>
      <c r="AM121" s="155">
        <v>0</v>
      </c>
      <c r="AN121" s="155">
        <v>10</v>
      </c>
      <c r="AO121" s="155">
        <v>2</v>
      </c>
      <c r="AP121" s="91">
        <f>SUM(AL121:AO121)</f>
        <v>19</v>
      </c>
      <c r="AR121" s="169">
        <v>119</v>
      </c>
      <c r="AS121" s="179">
        <v>9</v>
      </c>
      <c r="AT121" s="179">
        <v>1</v>
      </c>
      <c r="AU121" s="179">
        <v>3</v>
      </c>
      <c r="AV121" s="179">
        <v>7</v>
      </c>
      <c r="AW121" s="91">
        <f>SUM(AS121:AV121)</f>
        <v>20</v>
      </c>
      <c r="AY121" s="169">
        <v>119</v>
      </c>
      <c r="AZ121" s="169">
        <v>8</v>
      </c>
      <c r="BA121" s="169">
        <v>5</v>
      </c>
      <c r="BB121" s="169">
        <v>10</v>
      </c>
      <c r="BC121" s="169">
        <v>3</v>
      </c>
      <c r="BD121" s="24">
        <f>SUM(AZ121:BC121)</f>
        <v>26</v>
      </c>
      <c r="BF121" s="169">
        <v>119</v>
      </c>
      <c r="BG121" s="155">
        <v>7</v>
      </c>
      <c r="BH121" s="155">
        <v>9</v>
      </c>
      <c r="BI121" s="155">
        <v>4</v>
      </c>
      <c r="BJ121" s="155">
        <v>10</v>
      </c>
      <c r="BK121" s="91">
        <v>30</v>
      </c>
      <c r="BM121" s="169">
        <v>119</v>
      </c>
      <c r="BN121" s="148">
        <v>5</v>
      </c>
      <c r="BO121" s="148"/>
      <c r="BP121" s="148">
        <v>5</v>
      </c>
      <c r="BQ121" s="148">
        <v>9</v>
      </c>
      <c r="BR121" s="168">
        <v>19</v>
      </c>
    </row>
    <row r="122" spans="2:70">
      <c r="B122" s="11">
        <v>120</v>
      </c>
      <c r="C122" s="11">
        <v>10</v>
      </c>
      <c r="D122" s="11">
        <v>3</v>
      </c>
      <c r="E122" s="11">
        <v>10</v>
      </c>
      <c r="F122" s="11">
        <v>8</v>
      </c>
      <c r="G122" s="24">
        <v>31</v>
      </c>
      <c r="H122" s="20"/>
      <c r="I122" s="169">
        <v>120</v>
      </c>
      <c r="J122" s="155">
        <v>10</v>
      </c>
      <c r="K122" s="155">
        <v>2</v>
      </c>
      <c r="L122" s="155">
        <v>7</v>
      </c>
      <c r="M122" s="155">
        <v>8</v>
      </c>
      <c r="N122" s="91">
        <v>27</v>
      </c>
      <c r="O122" s="26"/>
      <c r="P122" s="155">
        <v>120</v>
      </c>
      <c r="Q122" s="156">
        <v>4</v>
      </c>
      <c r="R122" s="156">
        <v>8</v>
      </c>
      <c r="S122" s="156">
        <v>9</v>
      </c>
      <c r="T122" s="156">
        <v>6</v>
      </c>
      <c r="U122" s="91">
        <f>SUM(Q122:T122)</f>
        <v>27</v>
      </c>
      <c r="W122" s="169">
        <v>120</v>
      </c>
      <c r="X122" s="155">
        <v>9</v>
      </c>
      <c r="Y122" s="155">
        <v>5.5</v>
      </c>
      <c r="Z122" s="155">
        <v>0</v>
      </c>
      <c r="AA122" s="155">
        <v>4</v>
      </c>
      <c r="AB122" s="157">
        <f>SUM(X122:AA122)</f>
        <v>18.5</v>
      </c>
      <c r="AD122" s="169">
        <v>120</v>
      </c>
      <c r="AE122" s="155">
        <v>0</v>
      </c>
      <c r="AF122" s="155">
        <v>9</v>
      </c>
      <c r="AG122" s="155">
        <v>1</v>
      </c>
      <c r="AH122" s="155">
        <v>8</v>
      </c>
      <c r="AI122" s="157">
        <f>SUM(AE122:AH122)</f>
        <v>18</v>
      </c>
      <c r="AK122" s="169">
        <v>120</v>
      </c>
      <c r="AL122" s="155">
        <v>3</v>
      </c>
      <c r="AM122" s="155">
        <v>0</v>
      </c>
      <c r="AN122" s="155">
        <v>10</v>
      </c>
      <c r="AO122" s="155">
        <v>6</v>
      </c>
      <c r="AP122" s="91">
        <f>SUM(AL122:AO122)</f>
        <v>19</v>
      </c>
      <c r="AR122" s="169">
        <v>120</v>
      </c>
      <c r="AS122" s="170">
        <v>9</v>
      </c>
      <c r="AT122" s="170">
        <v>0</v>
      </c>
      <c r="AU122" s="170">
        <v>10</v>
      </c>
      <c r="AV122" s="170">
        <v>1</v>
      </c>
      <c r="AW122" s="99">
        <v>20</v>
      </c>
      <c r="AY122" s="169">
        <v>120</v>
      </c>
      <c r="AZ122" s="169">
        <v>10</v>
      </c>
      <c r="BA122" s="169">
        <v>3</v>
      </c>
      <c r="BB122" s="169">
        <v>10</v>
      </c>
      <c r="BC122" s="169">
        <v>3</v>
      </c>
      <c r="BD122" s="24">
        <f>SUM(AZ122:BC122)</f>
        <v>26</v>
      </c>
      <c r="BF122" s="169">
        <v>120</v>
      </c>
      <c r="BG122" s="149">
        <v>10</v>
      </c>
      <c r="BH122" s="149">
        <v>10</v>
      </c>
      <c r="BI122" s="149">
        <v>0</v>
      </c>
      <c r="BJ122" s="149">
        <v>10</v>
      </c>
      <c r="BK122" s="167">
        <v>30</v>
      </c>
      <c r="BM122" s="169">
        <v>120</v>
      </c>
      <c r="BN122" s="149">
        <v>5</v>
      </c>
      <c r="BO122" s="149">
        <v>3</v>
      </c>
      <c r="BP122" s="149">
        <v>4</v>
      </c>
      <c r="BQ122" s="149">
        <v>7</v>
      </c>
      <c r="BR122" s="167">
        <v>19</v>
      </c>
    </row>
    <row r="123" spans="2:70">
      <c r="B123" s="11">
        <v>121</v>
      </c>
      <c r="C123" s="11">
        <v>10</v>
      </c>
      <c r="D123" s="11">
        <v>3</v>
      </c>
      <c r="E123" s="11">
        <v>10</v>
      </c>
      <c r="F123" s="11">
        <v>8</v>
      </c>
      <c r="G123" s="24">
        <v>31</v>
      </c>
      <c r="H123" s="20"/>
      <c r="I123" s="169">
        <v>121</v>
      </c>
      <c r="J123" s="159">
        <v>7</v>
      </c>
      <c r="K123" s="159">
        <v>7.5</v>
      </c>
      <c r="L123" s="159">
        <v>4.5</v>
      </c>
      <c r="M123" s="159">
        <v>8</v>
      </c>
      <c r="N123" s="160">
        <f>SUM(J123:M123)</f>
        <v>27</v>
      </c>
      <c r="O123" s="26"/>
      <c r="P123" s="155">
        <v>121</v>
      </c>
      <c r="Q123" s="4">
        <v>7</v>
      </c>
      <c r="R123" s="4">
        <v>10</v>
      </c>
      <c r="S123" s="4">
        <v>4</v>
      </c>
      <c r="T123" s="4">
        <v>5.5</v>
      </c>
      <c r="U123" s="5">
        <v>26.5</v>
      </c>
      <c r="W123" s="169">
        <v>121</v>
      </c>
      <c r="X123" s="4">
        <v>3</v>
      </c>
      <c r="Y123" s="4">
        <v>9</v>
      </c>
      <c r="Z123" s="4">
        <v>0</v>
      </c>
      <c r="AA123" s="4">
        <v>6</v>
      </c>
      <c r="AB123" s="5">
        <v>18</v>
      </c>
      <c r="AD123" s="169">
        <v>121</v>
      </c>
      <c r="AE123" s="170">
        <v>7.5</v>
      </c>
      <c r="AF123" s="170">
        <v>5</v>
      </c>
      <c r="AG123" s="170">
        <v>1</v>
      </c>
      <c r="AH123" s="170">
        <v>4</v>
      </c>
      <c r="AI123" s="99">
        <v>17.5</v>
      </c>
      <c r="AK123" s="169">
        <v>121</v>
      </c>
      <c r="AL123" s="155">
        <v>0</v>
      </c>
      <c r="AM123" s="155">
        <v>1</v>
      </c>
      <c r="AN123" s="155">
        <v>10</v>
      </c>
      <c r="AO123" s="155">
        <v>8</v>
      </c>
      <c r="AP123" s="91">
        <f>SUM(AL123:AO123)</f>
        <v>19</v>
      </c>
      <c r="AR123" s="169">
        <v>121</v>
      </c>
      <c r="AS123" s="170">
        <v>8</v>
      </c>
      <c r="AT123" s="170">
        <v>1</v>
      </c>
      <c r="AU123" s="170">
        <v>7</v>
      </c>
      <c r="AV123" s="170">
        <v>4</v>
      </c>
      <c r="AW123" s="99">
        <v>20</v>
      </c>
      <c r="AY123" s="169">
        <v>121</v>
      </c>
      <c r="AZ123" s="121">
        <v>8</v>
      </c>
      <c r="BA123" s="121">
        <v>9</v>
      </c>
      <c r="BB123" s="121">
        <v>4.5</v>
      </c>
      <c r="BC123" s="121">
        <v>4</v>
      </c>
      <c r="BD123" s="122">
        <v>25.5</v>
      </c>
      <c r="BF123" s="169">
        <v>121</v>
      </c>
      <c r="BG123" s="155">
        <v>5</v>
      </c>
      <c r="BH123" s="155">
        <v>10</v>
      </c>
      <c r="BI123" s="155">
        <v>5</v>
      </c>
      <c r="BJ123" s="155">
        <v>10</v>
      </c>
      <c r="BK123" s="91">
        <f>SUM(BG123:BJ123)</f>
        <v>30</v>
      </c>
      <c r="BM123" s="169">
        <v>121</v>
      </c>
      <c r="BN123" s="155">
        <v>8</v>
      </c>
      <c r="BO123" s="155">
        <v>9</v>
      </c>
      <c r="BP123" s="155">
        <v>0</v>
      </c>
      <c r="BQ123" s="155">
        <v>2</v>
      </c>
      <c r="BR123" s="91">
        <f>SUM(BN123:BQ123)</f>
        <v>19</v>
      </c>
    </row>
    <row r="124" spans="2:70">
      <c r="B124" s="11">
        <v>122</v>
      </c>
      <c r="C124" s="11">
        <v>10</v>
      </c>
      <c r="D124" s="11">
        <v>9</v>
      </c>
      <c r="E124" s="11">
        <v>10</v>
      </c>
      <c r="F124" s="11">
        <v>2</v>
      </c>
      <c r="G124" s="24">
        <v>31</v>
      </c>
      <c r="H124" s="20"/>
      <c r="I124" s="169">
        <v>122</v>
      </c>
      <c r="J124" s="156">
        <v>10</v>
      </c>
      <c r="K124" s="156">
        <v>8</v>
      </c>
      <c r="L124" s="156">
        <v>5</v>
      </c>
      <c r="M124" s="156">
        <v>4</v>
      </c>
      <c r="N124" s="91">
        <f>SUM(J124:M124)</f>
        <v>27</v>
      </c>
      <c r="O124" s="26"/>
      <c r="P124" s="155">
        <v>122</v>
      </c>
      <c r="Q124" s="4">
        <v>10</v>
      </c>
      <c r="R124" s="4">
        <v>6</v>
      </c>
      <c r="S124" s="4">
        <v>9</v>
      </c>
      <c r="T124" s="4">
        <v>1.5</v>
      </c>
      <c r="U124" s="5">
        <v>26.5</v>
      </c>
      <c r="W124" s="169">
        <v>122</v>
      </c>
      <c r="X124" s="4">
        <v>7</v>
      </c>
      <c r="Y124" s="4">
        <v>7</v>
      </c>
      <c r="Z124" s="4">
        <v>2</v>
      </c>
      <c r="AA124" s="4">
        <v>2</v>
      </c>
      <c r="AB124" s="5">
        <v>18</v>
      </c>
      <c r="AD124" s="169">
        <v>122</v>
      </c>
      <c r="AE124" s="155">
        <v>9</v>
      </c>
      <c r="AF124" s="155">
        <v>2</v>
      </c>
      <c r="AG124" s="155">
        <v>1</v>
      </c>
      <c r="AH124" s="155">
        <v>5.5</v>
      </c>
      <c r="AI124" s="91">
        <v>17.5</v>
      </c>
      <c r="AK124" s="169">
        <v>122</v>
      </c>
      <c r="AL124" s="169">
        <v>5</v>
      </c>
      <c r="AM124" s="169">
        <v>2</v>
      </c>
      <c r="AN124" s="169">
        <v>10</v>
      </c>
      <c r="AO124" s="169">
        <v>2</v>
      </c>
      <c r="AP124" s="24">
        <v>19</v>
      </c>
      <c r="AR124" s="169">
        <v>122</v>
      </c>
      <c r="AS124" s="121">
        <v>8</v>
      </c>
      <c r="AT124" s="121">
        <v>0</v>
      </c>
      <c r="AU124" s="121">
        <v>6</v>
      </c>
      <c r="AV124" s="121">
        <v>6</v>
      </c>
      <c r="AW124" s="122">
        <v>20</v>
      </c>
      <c r="AY124" s="169">
        <v>122</v>
      </c>
      <c r="AZ124" s="121">
        <v>10</v>
      </c>
      <c r="BA124" s="121">
        <v>4</v>
      </c>
      <c r="BB124" s="121">
        <v>9</v>
      </c>
      <c r="BC124" s="121">
        <v>2.5</v>
      </c>
      <c r="BD124" s="122">
        <v>25.5</v>
      </c>
      <c r="BF124" s="169">
        <v>122</v>
      </c>
      <c r="BG124" s="4">
        <v>6.5</v>
      </c>
      <c r="BH124" s="4">
        <v>10</v>
      </c>
      <c r="BI124" s="4">
        <v>3</v>
      </c>
      <c r="BJ124" s="4">
        <v>10</v>
      </c>
      <c r="BK124" s="5">
        <v>29.5</v>
      </c>
      <c r="BM124" s="169">
        <v>122</v>
      </c>
      <c r="BN124" s="155">
        <v>3.5</v>
      </c>
      <c r="BO124" s="155">
        <v>4</v>
      </c>
      <c r="BP124" s="155">
        <v>7</v>
      </c>
      <c r="BQ124" s="155">
        <v>4</v>
      </c>
      <c r="BR124" s="91">
        <f>SUM(BN124:BQ124)</f>
        <v>18.5</v>
      </c>
    </row>
    <row r="125" spans="2:70">
      <c r="B125" s="11">
        <v>123</v>
      </c>
      <c r="C125" s="11">
        <v>10</v>
      </c>
      <c r="D125" s="11">
        <v>7</v>
      </c>
      <c r="E125" s="11">
        <v>5</v>
      </c>
      <c r="F125" s="11">
        <v>8.5</v>
      </c>
      <c r="G125" s="24">
        <v>30.5</v>
      </c>
      <c r="H125" s="20"/>
      <c r="I125" s="169">
        <v>123</v>
      </c>
      <c r="J125" s="159">
        <v>10</v>
      </c>
      <c r="K125" s="159">
        <v>0</v>
      </c>
      <c r="L125" s="159">
        <v>7</v>
      </c>
      <c r="M125" s="159">
        <v>9.5</v>
      </c>
      <c r="N125" s="160">
        <f>SUM(J125:M125)</f>
        <v>26.5</v>
      </c>
      <c r="O125" s="26"/>
      <c r="P125" s="155">
        <v>123</v>
      </c>
      <c r="Q125" s="156">
        <v>8.5</v>
      </c>
      <c r="R125" s="156">
        <v>7</v>
      </c>
      <c r="S125" s="156">
        <v>5</v>
      </c>
      <c r="T125" s="156">
        <v>6</v>
      </c>
      <c r="U125" s="91">
        <f>SUM(Q125:T125)</f>
        <v>26.5</v>
      </c>
      <c r="W125" s="169">
        <v>123</v>
      </c>
      <c r="X125" s="4">
        <v>3</v>
      </c>
      <c r="Y125" s="4">
        <v>8</v>
      </c>
      <c r="Z125" s="4">
        <v>3</v>
      </c>
      <c r="AA125" s="4">
        <v>4</v>
      </c>
      <c r="AB125" s="5">
        <v>18</v>
      </c>
      <c r="AD125" s="169">
        <v>123</v>
      </c>
      <c r="AE125" s="4">
        <v>6</v>
      </c>
      <c r="AF125" s="4">
        <v>2</v>
      </c>
      <c r="AG125" s="4">
        <v>0</v>
      </c>
      <c r="AH125" s="4">
        <v>9</v>
      </c>
      <c r="AI125" s="5">
        <v>17</v>
      </c>
      <c r="AK125" s="169">
        <v>123</v>
      </c>
      <c r="AL125" s="183">
        <v>8</v>
      </c>
      <c r="AM125" s="174">
        <v>3</v>
      </c>
      <c r="AN125" s="174">
        <v>0</v>
      </c>
      <c r="AO125" s="174">
        <v>7.5</v>
      </c>
      <c r="AP125" s="91">
        <f>SUM(AL125:AO125)</f>
        <v>18.5</v>
      </c>
      <c r="AR125" s="169">
        <v>123</v>
      </c>
      <c r="AS125" s="121">
        <v>10</v>
      </c>
      <c r="AT125" s="121">
        <v>0</v>
      </c>
      <c r="AU125" s="121">
        <v>2</v>
      </c>
      <c r="AV125" s="121">
        <v>8</v>
      </c>
      <c r="AW125" s="122">
        <v>20</v>
      </c>
      <c r="AY125" s="169">
        <v>123</v>
      </c>
      <c r="AZ125" s="121">
        <v>9.5</v>
      </c>
      <c r="BA125" s="121">
        <v>8</v>
      </c>
      <c r="BB125" s="121">
        <v>3</v>
      </c>
      <c r="BC125" s="121">
        <v>5</v>
      </c>
      <c r="BD125" s="122">
        <v>25.5</v>
      </c>
      <c r="BF125" s="169">
        <v>123</v>
      </c>
      <c r="BG125" s="155">
        <v>6.5</v>
      </c>
      <c r="BH125" s="155">
        <v>10</v>
      </c>
      <c r="BI125" s="155">
        <v>3</v>
      </c>
      <c r="BJ125" s="155">
        <v>10</v>
      </c>
      <c r="BK125" s="91">
        <v>29.5</v>
      </c>
      <c r="BM125" s="169">
        <v>123</v>
      </c>
      <c r="BN125" s="178">
        <v>9.5</v>
      </c>
      <c r="BO125" s="178">
        <v>5</v>
      </c>
      <c r="BP125" s="178">
        <v>1</v>
      </c>
      <c r="BQ125" s="178">
        <v>3</v>
      </c>
      <c r="BR125" s="163">
        <v>18.5</v>
      </c>
    </row>
    <row r="126" spans="2:70">
      <c r="B126" s="11">
        <v>124</v>
      </c>
      <c r="C126" s="11">
        <v>7.5</v>
      </c>
      <c r="D126" s="11">
        <v>3</v>
      </c>
      <c r="E126" s="11">
        <v>10</v>
      </c>
      <c r="F126" s="11">
        <v>10</v>
      </c>
      <c r="G126" s="24">
        <v>30.5</v>
      </c>
      <c r="H126" s="20"/>
      <c r="I126" s="169">
        <v>124</v>
      </c>
      <c r="J126" s="3">
        <v>10</v>
      </c>
      <c r="K126" s="3">
        <v>0</v>
      </c>
      <c r="L126" s="3">
        <v>7</v>
      </c>
      <c r="M126" s="3">
        <v>9</v>
      </c>
      <c r="N126" s="6">
        <f>J126+K126+L126+M126</f>
        <v>26</v>
      </c>
      <c r="O126" s="26"/>
      <c r="P126" s="155">
        <v>124</v>
      </c>
      <c r="Q126" s="171">
        <v>5</v>
      </c>
      <c r="R126" s="171">
        <v>10</v>
      </c>
      <c r="S126" s="171">
        <v>5</v>
      </c>
      <c r="T126" s="171">
        <v>6</v>
      </c>
      <c r="U126" s="91">
        <f>SUM(Q126:T126)</f>
        <v>26</v>
      </c>
      <c r="W126" s="169">
        <v>124</v>
      </c>
      <c r="X126" s="4">
        <v>7</v>
      </c>
      <c r="Y126" s="4">
        <v>5</v>
      </c>
      <c r="Z126" s="4">
        <v>6</v>
      </c>
      <c r="AA126" s="4">
        <v>0</v>
      </c>
      <c r="AB126" s="5">
        <v>18</v>
      </c>
      <c r="AD126" s="169">
        <v>124</v>
      </c>
      <c r="AE126" s="4">
        <v>8</v>
      </c>
      <c r="AF126" s="4">
        <v>0</v>
      </c>
      <c r="AG126" s="4">
        <v>1</v>
      </c>
      <c r="AH126" s="4">
        <v>8</v>
      </c>
      <c r="AI126" s="5">
        <v>17</v>
      </c>
      <c r="AK126" s="169">
        <v>124</v>
      </c>
      <c r="AL126" s="174">
        <v>3</v>
      </c>
      <c r="AM126" s="174">
        <v>1</v>
      </c>
      <c r="AN126" s="174">
        <v>10</v>
      </c>
      <c r="AO126" s="174">
        <v>4.5</v>
      </c>
      <c r="AP126" s="91">
        <f>SUM(AL126:AO126)</f>
        <v>18.5</v>
      </c>
      <c r="AR126" s="169">
        <v>124</v>
      </c>
      <c r="AS126" s="121">
        <v>10</v>
      </c>
      <c r="AT126" s="121">
        <v>0</v>
      </c>
      <c r="AU126" s="121">
        <v>7</v>
      </c>
      <c r="AV126" s="121">
        <v>3</v>
      </c>
      <c r="AW126" s="122">
        <v>20</v>
      </c>
      <c r="AY126" s="169">
        <v>124</v>
      </c>
      <c r="AZ126" s="4">
        <v>7</v>
      </c>
      <c r="BA126" s="4">
        <v>5</v>
      </c>
      <c r="BB126" s="4">
        <v>10</v>
      </c>
      <c r="BC126" s="4">
        <v>3</v>
      </c>
      <c r="BD126" s="5">
        <v>25</v>
      </c>
      <c r="BF126" s="169">
        <v>124</v>
      </c>
      <c r="BG126" s="32">
        <v>8</v>
      </c>
      <c r="BH126" s="32">
        <v>9</v>
      </c>
      <c r="BI126" s="32">
        <v>3</v>
      </c>
      <c r="BJ126" s="32">
        <v>9</v>
      </c>
      <c r="BK126" s="91">
        <f>SUM(BG126:BJ126)</f>
        <v>29</v>
      </c>
      <c r="BM126" s="169">
        <v>124</v>
      </c>
      <c r="BN126" s="155">
        <v>8</v>
      </c>
      <c r="BO126" s="155">
        <v>4</v>
      </c>
      <c r="BP126" s="155">
        <v>2</v>
      </c>
      <c r="BQ126" s="155">
        <v>4</v>
      </c>
      <c r="BR126" s="91">
        <f>SUM(BN126:BQ126)</f>
        <v>18</v>
      </c>
    </row>
    <row r="127" spans="2:70">
      <c r="B127" s="11">
        <v>125</v>
      </c>
      <c r="C127" s="11">
        <v>10</v>
      </c>
      <c r="D127" s="11">
        <v>9</v>
      </c>
      <c r="E127" s="11">
        <v>7.5</v>
      </c>
      <c r="F127" s="11">
        <v>4</v>
      </c>
      <c r="G127" s="24">
        <v>30.5</v>
      </c>
      <c r="H127" s="20"/>
      <c r="I127" s="169">
        <v>125</v>
      </c>
      <c r="J127" s="121">
        <v>9</v>
      </c>
      <c r="K127" s="121">
        <v>0</v>
      </c>
      <c r="L127" s="121">
        <v>7</v>
      </c>
      <c r="M127" s="121">
        <v>9.5</v>
      </c>
      <c r="N127" s="122">
        <v>25.5</v>
      </c>
      <c r="O127" s="26"/>
      <c r="P127" s="155">
        <v>125</v>
      </c>
      <c r="Q127" s="170">
        <v>9</v>
      </c>
      <c r="R127" s="170">
        <v>8</v>
      </c>
      <c r="S127" s="170">
        <v>5</v>
      </c>
      <c r="T127" s="170">
        <v>4</v>
      </c>
      <c r="U127" s="99">
        <v>26</v>
      </c>
      <c r="W127" s="169">
        <v>125</v>
      </c>
      <c r="X127" s="174">
        <v>7</v>
      </c>
      <c r="Y127" s="174">
        <v>6</v>
      </c>
      <c r="Z127" s="174">
        <v>1</v>
      </c>
      <c r="AA127" s="174">
        <v>4</v>
      </c>
      <c r="AB127" s="91">
        <f>SUM(X127:AA127)</f>
        <v>18</v>
      </c>
      <c r="AD127" s="169">
        <v>125</v>
      </c>
      <c r="AE127" s="174">
        <v>5</v>
      </c>
      <c r="AF127" s="174">
        <v>6</v>
      </c>
      <c r="AG127" s="174">
        <v>3</v>
      </c>
      <c r="AH127" s="174">
        <v>3</v>
      </c>
      <c r="AI127" s="91">
        <f>SUM(AE127:AH127)</f>
        <v>17</v>
      </c>
      <c r="AK127" s="169">
        <v>125</v>
      </c>
      <c r="AL127" s="174">
        <v>1</v>
      </c>
      <c r="AM127" s="174">
        <v>0</v>
      </c>
      <c r="AN127" s="174">
        <v>8</v>
      </c>
      <c r="AO127" s="174">
        <v>9.5</v>
      </c>
      <c r="AP127" s="91">
        <f>SUM(AL127:AO127)</f>
        <v>18.5</v>
      </c>
      <c r="AR127" s="169">
        <v>125</v>
      </c>
      <c r="AS127" s="155">
        <v>8</v>
      </c>
      <c r="AT127" s="155">
        <v>0</v>
      </c>
      <c r="AU127" s="155">
        <v>4</v>
      </c>
      <c r="AV127" s="155">
        <v>8</v>
      </c>
      <c r="AW127" s="91">
        <v>20</v>
      </c>
      <c r="AY127" s="169">
        <v>125</v>
      </c>
      <c r="AZ127" s="155">
        <v>10</v>
      </c>
      <c r="BA127" s="155">
        <v>3</v>
      </c>
      <c r="BB127" s="155">
        <v>7</v>
      </c>
      <c r="BC127" s="155">
        <v>5</v>
      </c>
      <c r="BD127" s="91">
        <f>SUM(AZ127:BC127)</f>
        <v>25</v>
      </c>
      <c r="BF127" s="169">
        <v>125</v>
      </c>
      <c r="BG127" s="32">
        <v>7</v>
      </c>
      <c r="BH127" s="32">
        <v>9</v>
      </c>
      <c r="BI127" s="32">
        <v>4.5</v>
      </c>
      <c r="BJ127" s="32">
        <v>8.5</v>
      </c>
      <c r="BK127" s="91">
        <f>SUM(BG127:BJ127)</f>
        <v>29</v>
      </c>
      <c r="BM127" s="169">
        <v>125</v>
      </c>
      <c r="BN127" s="32">
        <v>6</v>
      </c>
      <c r="BO127" s="32">
        <v>5</v>
      </c>
      <c r="BP127" s="32">
        <v>3</v>
      </c>
      <c r="BQ127" s="32">
        <v>4</v>
      </c>
      <c r="BR127" s="91">
        <f>SUM(BN127:BQ127)</f>
        <v>18</v>
      </c>
    </row>
    <row r="128" spans="2:70">
      <c r="B128" s="11">
        <v>126</v>
      </c>
      <c r="C128" s="11">
        <v>10</v>
      </c>
      <c r="D128" s="11">
        <v>9</v>
      </c>
      <c r="E128" s="11">
        <v>10</v>
      </c>
      <c r="F128" s="11">
        <v>1.5</v>
      </c>
      <c r="G128" s="24">
        <v>30.5</v>
      </c>
      <c r="H128" s="20"/>
      <c r="I128" s="169">
        <v>126</v>
      </c>
      <c r="J128" s="159">
        <v>10</v>
      </c>
      <c r="K128" s="159">
        <v>0</v>
      </c>
      <c r="L128" s="159">
        <v>8.5</v>
      </c>
      <c r="M128" s="159">
        <v>7</v>
      </c>
      <c r="N128" s="160">
        <f>SUM(J128:M128)</f>
        <v>25.5</v>
      </c>
      <c r="O128" s="26"/>
      <c r="P128" s="155">
        <v>126</v>
      </c>
      <c r="Q128" s="121">
        <v>7</v>
      </c>
      <c r="R128" s="121">
        <v>9</v>
      </c>
      <c r="S128" s="121">
        <v>1</v>
      </c>
      <c r="T128" s="121">
        <v>9</v>
      </c>
      <c r="U128" s="122">
        <v>26</v>
      </c>
      <c r="W128" s="169">
        <v>126</v>
      </c>
      <c r="X128" s="32">
        <v>2</v>
      </c>
      <c r="Y128" s="32">
        <v>5</v>
      </c>
      <c r="Z128" s="32">
        <v>3</v>
      </c>
      <c r="AA128" s="32">
        <v>8</v>
      </c>
      <c r="AB128" s="91">
        <f>SUM(X128:AA128)</f>
        <v>18</v>
      </c>
      <c r="AD128" s="169">
        <v>126</v>
      </c>
      <c r="AE128" s="170">
        <v>5</v>
      </c>
      <c r="AF128" s="170">
        <v>1</v>
      </c>
      <c r="AG128" s="170">
        <v>1</v>
      </c>
      <c r="AH128" s="170">
        <v>10</v>
      </c>
      <c r="AI128" s="99">
        <v>17</v>
      </c>
      <c r="AK128" s="169">
        <v>126</v>
      </c>
      <c r="AL128" s="169">
        <v>5</v>
      </c>
      <c r="AM128" s="169">
        <v>2.5</v>
      </c>
      <c r="AN128" s="169">
        <v>8</v>
      </c>
      <c r="AO128" s="169">
        <v>3</v>
      </c>
      <c r="AP128" s="24">
        <v>18.5</v>
      </c>
      <c r="AR128" s="169">
        <v>126</v>
      </c>
      <c r="AS128" s="156">
        <v>8</v>
      </c>
      <c r="AT128" s="156">
        <v>2</v>
      </c>
      <c r="AU128" s="156">
        <v>7</v>
      </c>
      <c r="AV128" s="156">
        <v>3</v>
      </c>
      <c r="AW128" s="157">
        <v>20</v>
      </c>
      <c r="AY128" s="169">
        <v>126</v>
      </c>
      <c r="AZ128" s="155">
        <v>8</v>
      </c>
      <c r="BA128" s="155">
        <v>10</v>
      </c>
      <c r="BB128" s="155">
        <v>6</v>
      </c>
      <c r="BC128" s="155">
        <v>1</v>
      </c>
      <c r="BD128" s="91">
        <f>SUM(AZ128:BC128)</f>
        <v>25</v>
      </c>
      <c r="BF128" s="169">
        <v>126</v>
      </c>
      <c r="BG128" s="182">
        <v>7</v>
      </c>
      <c r="BH128" s="182">
        <v>7</v>
      </c>
      <c r="BI128" s="182">
        <v>5</v>
      </c>
      <c r="BJ128" s="182">
        <v>10</v>
      </c>
      <c r="BK128" s="102">
        <v>29</v>
      </c>
      <c r="BM128" s="169">
        <v>126</v>
      </c>
      <c r="BN128" s="155">
        <v>8</v>
      </c>
      <c r="BO128" s="155">
        <v>8</v>
      </c>
      <c r="BP128" s="155">
        <v>0</v>
      </c>
      <c r="BQ128" s="155">
        <v>2</v>
      </c>
      <c r="BR128" s="91">
        <f>SUM(BN128:BQ128)</f>
        <v>18</v>
      </c>
    </row>
    <row r="129" spans="2:70">
      <c r="B129" s="11">
        <v>127</v>
      </c>
      <c r="C129" s="11">
        <v>9</v>
      </c>
      <c r="D129" s="11">
        <v>9</v>
      </c>
      <c r="E129" s="11">
        <v>7</v>
      </c>
      <c r="F129" s="11">
        <v>5</v>
      </c>
      <c r="G129" s="24">
        <v>30</v>
      </c>
      <c r="H129" s="20"/>
      <c r="I129" s="169">
        <v>127</v>
      </c>
      <c r="J129" s="4">
        <v>10</v>
      </c>
      <c r="K129" s="4">
        <v>5</v>
      </c>
      <c r="L129" s="4">
        <v>5</v>
      </c>
      <c r="M129" s="4">
        <v>5</v>
      </c>
      <c r="N129" s="5">
        <v>25</v>
      </c>
      <c r="O129" s="26"/>
      <c r="P129" s="155">
        <v>127</v>
      </c>
      <c r="Q129" s="121">
        <v>7</v>
      </c>
      <c r="R129" s="121">
        <v>7</v>
      </c>
      <c r="S129" s="121">
        <v>3</v>
      </c>
      <c r="T129" s="121">
        <v>9</v>
      </c>
      <c r="U129" s="122">
        <v>26</v>
      </c>
      <c r="W129" s="169">
        <v>127</v>
      </c>
      <c r="X129" s="32">
        <v>1</v>
      </c>
      <c r="Y129" s="32">
        <v>6</v>
      </c>
      <c r="Z129" s="32">
        <v>5</v>
      </c>
      <c r="AA129" s="32">
        <v>6</v>
      </c>
      <c r="AB129" s="91">
        <f>SUM(X129:AA129)</f>
        <v>18</v>
      </c>
      <c r="AD129" s="169">
        <v>127</v>
      </c>
      <c r="AE129" s="176">
        <v>4</v>
      </c>
      <c r="AF129" s="176">
        <v>5</v>
      </c>
      <c r="AG129" s="176">
        <v>0</v>
      </c>
      <c r="AH129" s="176">
        <v>8</v>
      </c>
      <c r="AI129" s="119">
        <v>17</v>
      </c>
      <c r="AK129" s="169">
        <v>127</v>
      </c>
      <c r="AL129" s="4">
        <v>1</v>
      </c>
      <c r="AM129" s="4">
        <v>0</v>
      </c>
      <c r="AN129" s="4">
        <v>10</v>
      </c>
      <c r="AO129" s="4">
        <v>7</v>
      </c>
      <c r="AP129" s="5">
        <v>18</v>
      </c>
      <c r="AR129" s="169">
        <v>127</v>
      </c>
      <c r="AS129" s="155">
        <v>8.5</v>
      </c>
      <c r="AT129" s="155">
        <v>0</v>
      </c>
      <c r="AU129" s="155">
        <v>3</v>
      </c>
      <c r="AV129" s="155">
        <v>8.5</v>
      </c>
      <c r="AW129" s="91">
        <f>SUM(AS129:AV129)</f>
        <v>20</v>
      </c>
      <c r="AY129" s="169">
        <v>127</v>
      </c>
      <c r="AZ129" s="32">
        <v>9</v>
      </c>
      <c r="BA129" s="32">
        <v>10</v>
      </c>
      <c r="BB129" s="32">
        <v>1</v>
      </c>
      <c r="BC129" s="32">
        <v>5</v>
      </c>
      <c r="BD129" s="91">
        <f>SUM(AZ129:BC129)</f>
        <v>25</v>
      </c>
      <c r="BF129" s="169">
        <v>127</v>
      </c>
      <c r="BG129" s="121">
        <v>10</v>
      </c>
      <c r="BH129" s="121">
        <v>10</v>
      </c>
      <c r="BI129" s="121">
        <v>2</v>
      </c>
      <c r="BJ129" s="121">
        <v>7</v>
      </c>
      <c r="BK129" s="122">
        <v>29</v>
      </c>
      <c r="BM129" s="169">
        <v>127</v>
      </c>
      <c r="BN129" s="155">
        <v>10</v>
      </c>
      <c r="BO129" s="155">
        <v>1</v>
      </c>
      <c r="BP129" s="155">
        <v>0</v>
      </c>
      <c r="BQ129" s="155">
        <v>6.5</v>
      </c>
      <c r="BR129" s="91">
        <f>SUM(BN129:BQ129)</f>
        <v>17.5</v>
      </c>
    </row>
    <row r="130" spans="2:70">
      <c r="B130" s="11">
        <v>128</v>
      </c>
      <c r="C130" s="11">
        <v>9</v>
      </c>
      <c r="D130" s="11">
        <v>9</v>
      </c>
      <c r="E130" s="11">
        <v>8</v>
      </c>
      <c r="F130" s="11">
        <v>4</v>
      </c>
      <c r="G130" s="24">
        <v>30</v>
      </c>
      <c r="H130" s="20"/>
      <c r="I130" s="169">
        <v>128</v>
      </c>
      <c r="J130" s="4">
        <v>9</v>
      </c>
      <c r="K130" s="4">
        <v>3</v>
      </c>
      <c r="L130" s="4">
        <v>5</v>
      </c>
      <c r="M130" s="4">
        <v>8</v>
      </c>
      <c r="N130" s="5">
        <v>25</v>
      </c>
      <c r="O130" s="26"/>
      <c r="P130" s="155">
        <v>128</v>
      </c>
      <c r="Q130" s="121">
        <v>2</v>
      </c>
      <c r="R130" s="121">
        <v>10</v>
      </c>
      <c r="S130" s="121">
        <v>10</v>
      </c>
      <c r="T130" s="121">
        <v>4</v>
      </c>
      <c r="U130" s="122">
        <v>26</v>
      </c>
      <c r="W130" s="169">
        <v>128</v>
      </c>
      <c r="X130" s="121">
        <v>7</v>
      </c>
      <c r="Y130" s="121">
        <v>6</v>
      </c>
      <c r="Z130" s="121">
        <v>1</v>
      </c>
      <c r="AA130" s="121">
        <v>4</v>
      </c>
      <c r="AB130" s="122">
        <v>18</v>
      </c>
      <c r="AD130" s="169">
        <v>128</v>
      </c>
      <c r="AE130" s="121">
        <v>4</v>
      </c>
      <c r="AF130" s="121">
        <v>0</v>
      </c>
      <c r="AG130" s="121">
        <v>6</v>
      </c>
      <c r="AH130" s="121">
        <v>7</v>
      </c>
      <c r="AI130" s="122">
        <v>17</v>
      </c>
      <c r="AK130" s="169">
        <v>128</v>
      </c>
      <c r="AL130" s="174">
        <v>3</v>
      </c>
      <c r="AM130" s="174">
        <v>2</v>
      </c>
      <c r="AN130" s="174">
        <v>10</v>
      </c>
      <c r="AO130" s="174">
        <v>3</v>
      </c>
      <c r="AP130" s="91">
        <f>SUM(AL130:AO130)</f>
        <v>18</v>
      </c>
      <c r="AR130" s="169">
        <v>128</v>
      </c>
      <c r="AS130" s="121">
        <v>10</v>
      </c>
      <c r="AT130" s="121">
        <v>0</v>
      </c>
      <c r="AU130" s="121">
        <v>7</v>
      </c>
      <c r="AV130" s="121">
        <v>2.5</v>
      </c>
      <c r="AW130" s="122">
        <v>19.5</v>
      </c>
      <c r="AY130" s="169">
        <v>128</v>
      </c>
      <c r="AZ130" s="32">
        <v>10</v>
      </c>
      <c r="BA130" s="32">
        <v>10</v>
      </c>
      <c r="BB130" s="32">
        <v>2</v>
      </c>
      <c r="BC130" s="32">
        <v>3</v>
      </c>
      <c r="BD130" s="91">
        <f>SUM(AZ130:BC130)</f>
        <v>25</v>
      </c>
      <c r="BF130" s="169">
        <v>128</v>
      </c>
      <c r="BG130" s="121">
        <v>10</v>
      </c>
      <c r="BH130" s="121">
        <v>8</v>
      </c>
      <c r="BI130" s="121">
        <v>2</v>
      </c>
      <c r="BJ130" s="121">
        <v>9</v>
      </c>
      <c r="BK130" s="122">
        <v>29</v>
      </c>
      <c r="BM130" s="169">
        <v>128</v>
      </c>
      <c r="BN130" s="178">
        <v>8</v>
      </c>
      <c r="BO130" s="178">
        <v>0</v>
      </c>
      <c r="BP130" s="178">
        <v>2</v>
      </c>
      <c r="BQ130" s="178">
        <v>7.5</v>
      </c>
      <c r="BR130" s="163">
        <v>17.5</v>
      </c>
    </row>
    <row r="131" spans="2:70">
      <c r="B131" s="11">
        <v>129</v>
      </c>
      <c r="C131" s="11">
        <v>10</v>
      </c>
      <c r="D131" s="11">
        <v>2</v>
      </c>
      <c r="E131" s="11">
        <v>10</v>
      </c>
      <c r="F131" s="11">
        <v>8</v>
      </c>
      <c r="G131" s="24">
        <v>30</v>
      </c>
      <c r="H131" s="20"/>
      <c r="I131" s="169">
        <v>129</v>
      </c>
      <c r="J131" s="32">
        <v>9</v>
      </c>
      <c r="K131" s="32">
        <v>0</v>
      </c>
      <c r="L131" s="32">
        <v>8</v>
      </c>
      <c r="M131" s="32">
        <v>8</v>
      </c>
      <c r="N131" s="91">
        <f>SUM(J131:M131)</f>
        <v>25</v>
      </c>
      <c r="O131" s="26"/>
      <c r="P131" s="155">
        <v>129</v>
      </c>
      <c r="Q131" s="126">
        <v>6.5</v>
      </c>
      <c r="R131" s="126">
        <v>10</v>
      </c>
      <c r="S131" s="126">
        <v>6</v>
      </c>
      <c r="T131" s="126">
        <v>3.5</v>
      </c>
      <c r="U131" s="124">
        <v>26</v>
      </c>
      <c r="W131" s="169">
        <v>129</v>
      </c>
      <c r="X131" s="121">
        <v>3</v>
      </c>
      <c r="Y131" s="121">
        <v>8</v>
      </c>
      <c r="Z131" s="121">
        <v>2</v>
      </c>
      <c r="AA131" s="121">
        <v>5</v>
      </c>
      <c r="AB131" s="122">
        <v>18</v>
      </c>
      <c r="AD131" s="169">
        <v>129</v>
      </c>
      <c r="AE131" s="121">
        <v>7</v>
      </c>
      <c r="AF131" s="121">
        <v>5</v>
      </c>
      <c r="AG131" s="121">
        <v>5</v>
      </c>
      <c r="AH131" s="121">
        <v>0</v>
      </c>
      <c r="AI131" s="122">
        <v>17</v>
      </c>
      <c r="AK131" s="169">
        <v>129</v>
      </c>
      <c r="AL131" s="32">
        <v>5</v>
      </c>
      <c r="AM131" s="32">
        <v>1</v>
      </c>
      <c r="AN131" s="32">
        <v>7</v>
      </c>
      <c r="AO131" s="32">
        <v>5</v>
      </c>
      <c r="AP131" s="91">
        <f>SUM(AL131:AO131)</f>
        <v>18</v>
      </c>
      <c r="AR131" s="169">
        <v>129</v>
      </c>
      <c r="AS131" s="181">
        <v>9.5</v>
      </c>
      <c r="AT131" s="181"/>
      <c r="AU131" s="181">
        <v>2</v>
      </c>
      <c r="AV131" s="181">
        <v>8</v>
      </c>
      <c r="AW131" s="164">
        <v>19.5</v>
      </c>
      <c r="AY131" s="169">
        <v>129</v>
      </c>
      <c r="AZ131" s="121">
        <v>10</v>
      </c>
      <c r="BA131" s="121">
        <v>7</v>
      </c>
      <c r="BB131" s="121">
        <v>7</v>
      </c>
      <c r="BC131" s="121">
        <v>1</v>
      </c>
      <c r="BD131" s="122">
        <v>25</v>
      </c>
      <c r="BF131" s="169">
        <v>129</v>
      </c>
      <c r="BG131" s="121">
        <v>9</v>
      </c>
      <c r="BH131" s="121">
        <v>10</v>
      </c>
      <c r="BI131" s="121">
        <v>3</v>
      </c>
      <c r="BJ131" s="121">
        <v>7</v>
      </c>
      <c r="BK131" s="122">
        <v>29</v>
      </c>
      <c r="BM131" s="169">
        <v>129</v>
      </c>
      <c r="BN131" s="4">
        <v>8</v>
      </c>
      <c r="BO131" s="4">
        <v>4</v>
      </c>
      <c r="BP131" s="4">
        <v>0</v>
      </c>
      <c r="BQ131" s="4">
        <v>5</v>
      </c>
      <c r="BR131" s="5">
        <v>17</v>
      </c>
    </row>
    <row r="132" spans="2:70">
      <c r="B132" s="11">
        <v>130</v>
      </c>
      <c r="C132" s="11">
        <v>10</v>
      </c>
      <c r="D132" s="11">
        <v>2</v>
      </c>
      <c r="E132" s="11">
        <v>10</v>
      </c>
      <c r="F132" s="11">
        <v>8</v>
      </c>
      <c r="G132" s="24">
        <v>30</v>
      </c>
      <c r="H132" s="20"/>
      <c r="I132" s="169">
        <v>130</v>
      </c>
      <c r="J132" s="170">
        <v>3</v>
      </c>
      <c r="K132" s="170">
        <v>10</v>
      </c>
      <c r="L132" s="170">
        <v>6</v>
      </c>
      <c r="M132" s="170">
        <v>6</v>
      </c>
      <c r="N132" s="99">
        <v>25</v>
      </c>
      <c r="O132" s="26"/>
      <c r="P132" s="155">
        <v>130</v>
      </c>
      <c r="Q132" s="126">
        <v>3</v>
      </c>
      <c r="R132" s="126">
        <v>10</v>
      </c>
      <c r="S132" s="126">
        <v>9</v>
      </c>
      <c r="T132" s="126">
        <v>4</v>
      </c>
      <c r="U132" s="124">
        <v>26</v>
      </c>
      <c r="W132" s="169">
        <v>130</v>
      </c>
      <c r="X132" s="130">
        <v>3</v>
      </c>
      <c r="Y132" s="130">
        <v>8</v>
      </c>
      <c r="Z132" s="130">
        <v>3</v>
      </c>
      <c r="AA132" s="130">
        <v>4</v>
      </c>
      <c r="AB132" s="131">
        <v>18</v>
      </c>
      <c r="AD132" s="169">
        <v>130</v>
      </c>
      <c r="AE132" s="121">
        <v>7</v>
      </c>
      <c r="AF132" s="121">
        <v>8</v>
      </c>
      <c r="AG132" s="121">
        <v>2</v>
      </c>
      <c r="AH132" s="121">
        <v>0</v>
      </c>
      <c r="AI132" s="122">
        <v>17</v>
      </c>
      <c r="AK132" s="169">
        <v>130</v>
      </c>
      <c r="AL132" s="32">
        <v>5</v>
      </c>
      <c r="AM132" s="32">
        <v>2</v>
      </c>
      <c r="AN132" s="32">
        <v>10</v>
      </c>
      <c r="AO132" s="32">
        <v>1</v>
      </c>
      <c r="AP132" s="91">
        <f>SUM(AL132:AO132)</f>
        <v>18</v>
      </c>
      <c r="AR132" s="169">
        <v>130</v>
      </c>
      <c r="AS132" s="155">
        <v>10</v>
      </c>
      <c r="AT132" s="155">
        <v>2.5</v>
      </c>
      <c r="AU132" s="155">
        <v>3</v>
      </c>
      <c r="AV132" s="155">
        <v>4</v>
      </c>
      <c r="AW132" s="91">
        <f>SUM(AS132:AV132)</f>
        <v>19.5</v>
      </c>
      <c r="AY132" s="169">
        <v>130</v>
      </c>
      <c r="AZ132" s="155">
        <v>10</v>
      </c>
      <c r="BA132" s="155">
        <v>10</v>
      </c>
      <c r="BB132" s="155">
        <v>3</v>
      </c>
      <c r="BC132" s="155">
        <v>2</v>
      </c>
      <c r="BD132" s="91">
        <v>25</v>
      </c>
      <c r="BF132" s="169">
        <v>130</v>
      </c>
      <c r="BG132" s="121">
        <v>8</v>
      </c>
      <c r="BH132" s="121">
        <v>8</v>
      </c>
      <c r="BI132" s="121">
        <v>5</v>
      </c>
      <c r="BJ132" s="121">
        <v>8</v>
      </c>
      <c r="BK132" s="122">
        <v>29</v>
      </c>
      <c r="BM132" s="169">
        <v>130</v>
      </c>
      <c r="BN132" s="4">
        <v>5</v>
      </c>
      <c r="BO132" s="4">
        <v>2.5</v>
      </c>
      <c r="BP132" s="4">
        <v>0</v>
      </c>
      <c r="BQ132" s="4">
        <v>9.5</v>
      </c>
      <c r="BR132" s="5">
        <v>17</v>
      </c>
    </row>
    <row r="133" spans="2:70">
      <c r="B133" s="11">
        <v>131</v>
      </c>
      <c r="C133" s="11">
        <v>10</v>
      </c>
      <c r="D133" s="11">
        <v>6</v>
      </c>
      <c r="E133" s="11">
        <v>9</v>
      </c>
      <c r="F133" s="11">
        <v>5</v>
      </c>
      <c r="G133" s="24">
        <v>30</v>
      </c>
      <c r="H133" s="20"/>
      <c r="I133" s="169">
        <v>131</v>
      </c>
      <c r="J133" s="159">
        <v>10</v>
      </c>
      <c r="K133" s="159">
        <v>0</v>
      </c>
      <c r="L133" s="159">
        <v>9.5</v>
      </c>
      <c r="M133" s="159">
        <v>5</v>
      </c>
      <c r="N133" s="160">
        <f>SUM(J133:M133)</f>
        <v>24.5</v>
      </c>
      <c r="O133" s="26"/>
      <c r="P133" s="155">
        <v>131</v>
      </c>
      <c r="Q133" s="156">
        <v>4.5</v>
      </c>
      <c r="R133" s="156">
        <v>10</v>
      </c>
      <c r="S133" s="156">
        <v>4</v>
      </c>
      <c r="T133" s="156">
        <v>7.5</v>
      </c>
      <c r="U133" s="91">
        <f>SUM(Q133:T133)</f>
        <v>26</v>
      </c>
      <c r="W133" s="169">
        <v>131</v>
      </c>
      <c r="X133" s="130">
        <v>3</v>
      </c>
      <c r="Y133" s="130">
        <v>7</v>
      </c>
      <c r="Z133" s="130">
        <v>1.5</v>
      </c>
      <c r="AA133" s="130">
        <v>6</v>
      </c>
      <c r="AB133" s="128">
        <v>17.5</v>
      </c>
      <c r="AD133" s="169">
        <v>131</v>
      </c>
      <c r="AE133" s="121">
        <v>2</v>
      </c>
      <c r="AF133" s="121">
        <v>8</v>
      </c>
      <c r="AG133" s="121">
        <v>5</v>
      </c>
      <c r="AH133" s="121">
        <v>2</v>
      </c>
      <c r="AI133" s="122">
        <v>17</v>
      </c>
      <c r="AK133" s="169">
        <v>131</v>
      </c>
      <c r="AL133" s="121">
        <v>5</v>
      </c>
      <c r="AM133" s="121">
        <v>0</v>
      </c>
      <c r="AN133" s="121">
        <v>8</v>
      </c>
      <c r="AO133" s="121">
        <v>5</v>
      </c>
      <c r="AP133" s="122">
        <v>18</v>
      </c>
      <c r="AR133" s="169">
        <v>131</v>
      </c>
      <c r="AS133" s="174">
        <v>6</v>
      </c>
      <c r="AT133" s="174">
        <v>0</v>
      </c>
      <c r="AU133" s="174">
        <v>10</v>
      </c>
      <c r="AV133" s="174">
        <v>3</v>
      </c>
      <c r="AW133" s="91">
        <f>SUM(AS133:AV133)</f>
        <v>19</v>
      </c>
      <c r="AY133" s="169">
        <v>131</v>
      </c>
      <c r="AZ133" s="155">
        <v>7</v>
      </c>
      <c r="BA133" s="155">
        <v>10</v>
      </c>
      <c r="BB133" s="155">
        <v>7</v>
      </c>
      <c r="BC133" s="155">
        <v>1</v>
      </c>
      <c r="BD133" s="91">
        <v>25</v>
      </c>
      <c r="BF133" s="169">
        <v>131</v>
      </c>
      <c r="BG133" s="177">
        <v>5</v>
      </c>
      <c r="BH133" s="177">
        <v>7</v>
      </c>
      <c r="BI133" s="177">
        <v>8</v>
      </c>
      <c r="BJ133" s="177">
        <v>9</v>
      </c>
      <c r="BK133" s="162">
        <v>29</v>
      </c>
      <c r="BM133" s="169">
        <v>131</v>
      </c>
      <c r="BN133" s="155">
        <v>8</v>
      </c>
      <c r="BO133" s="155">
        <v>2</v>
      </c>
      <c r="BP133" s="155">
        <v>7</v>
      </c>
      <c r="BQ133" s="155">
        <v>0</v>
      </c>
      <c r="BR133" s="91">
        <f>SUM(BN133:BQ133)</f>
        <v>17</v>
      </c>
    </row>
    <row r="134" spans="2:70">
      <c r="B134" s="11">
        <v>132</v>
      </c>
      <c r="C134" s="11">
        <v>10</v>
      </c>
      <c r="D134" s="11">
        <v>6</v>
      </c>
      <c r="E134" s="11">
        <v>10</v>
      </c>
      <c r="F134" s="11">
        <v>4</v>
      </c>
      <c r="G134" s="24">
        <v>30</v>
      </c>
      <c r="H134" s="20"/>
      <c r="I134" s="169">
        <v>132</v>
      </c>
      <c r="J134" s="4">
        <v>10</v>
      </c>
      <c r="K134" s="4">
        <v>0</v>
      </c>
      <c r="L134" s="4">
        <v>5</v>
      </c>
      <c r="M134" s="4">
        <v>9</v>
      </c>
      <c r="N134" s="5">
        <v>24</v>
      </c>
      <c r="O134" s="26"/>
      <c r="P134" s="155">
        <v>132</v>
      </c>
      <c r="Q134" s="155">
        <v>3</v>
      </c>
      <c r="R134" s="155">
        <v>10</v>
      </c>
      <c r="S134" s="155">
        <v>10</v>
      </c>
      <c r="T134" s="155">
        <v>3</v>
      </c>
      <c r="U134" s="91">
        <f>SUM(Q134:T134)</f>
        <v>26</v>
      </c>
      <c r="W134" s="169">
        <v>132</v>
      </c>
      <c r="X134" s="4">
        <v>7</v>
      </c>
      <c r="Y134" s="4">
        <v>7</v>
      </c>
      <c r="Z134" s="4">
        <v>0</v>
      </c>
      <c r="AA134" s="4">
        <v>3</v>
      </c>
      <c r="AB134" s="5">
        <v>17</v>
      </c>
      <c r="AD134" s="169">
        <v>132</v>
      </c>
      <c r="AE134" s="121">
        <v>7</v>
      </c>
      <c r="AF134" s="121">
        <v>10</v>
      </c>
      <c r="AG134" s="121">
        <v>0</v>
      </c>
      <c r="AH134" s="121">
        <v>0</v>
      </c>
      <c r="AI134" s="122">
        <v>17</v>
      </c>
      <c r="AK134" s="169">
        <v>132</v>
      </c>
      <c r="AL134" s="121">
        <v>2</v>
      </c>
      <c r="AM134" s="121">
        <v>2</v>
      </c>
      <c r="AN134" s="121">
        <v>9</v>
      </c>
      <c r="AO134" s="121">
        <v>5</v>
      </c>
      <c r="AP134" s="122">
        <v>18</v>
      </c>
      <c r="AR134" s="169">
        <v>132</v>
      </c>
      <c r="AS134" s="179">
        <v>10</v>
      </c>
      <c r="AT134" s="179">
        <v>1</v>
      </c>
      <c r="AU134" s="179">
        <v>3</v>
      </c>
      <c r="AV134" s="179">
        <v>5</v>
      </c>
      <c r="AW134" s="91">
        <f>SUM(AS134:AV134)</f>
        <v>19</v>
      </c>
      <c r="AY134" s="169">
        <v>132</v>
      </c>
      <c r="AZ134" s="155">
        <v>7</v>
      </c>
      <c r="BA134" s="155">
        <v>8</v>
      </c>
      <c r="BB134" s="155">
        <v>6</v>
      </c>
      <c r="BC134" s="155">
        <v>4</v>
      </c>
      <c r="BD134" s="91">
        <f>SUM(AZ134:BC134)</f>
        <v>25</v>
      </c>
      <c r="BF134" s="169">
        <v>132</v>
      </c>
      <c r="BG134" s="155">
        <v>6</v>
      </c>
      <c r="BH134" s="155">
        <v>10</v>
      </c>
      <c r="BI134" s="155">
        <v>5</v>
      </c>
      <c r="BJ134" s="155">
        <v>8</v>
      </c>
      <c r="BK134" s="91">
        <v>29</v>
      </c>
      <c r="BM134" s="169">
        <v>132</v>
      </c>
      <c r="BN134" s="155">
        <v>2</v>
      </c>
      <c r="BO134" s="155">
        <v>4</v>
      </c>
      <c r="BP134" s="155">
        <v>7</v>
      </c>
      <c r="BQ134" s="155">
        <v>4</v>
      </c>
      <c r="BR134" s="91">
        <f>SUM(BN134:BQ134)</f>
        <v>17</v>
      </c>
    </row>
    <row r="135" spans="2:70">
      <c r="B135" s="11">
        <v>133</v>
      </c>
      <c r="C135" s="11">
        <v>10</v>
      </c>
      <c r="D135" s="11">
        <v>7</v>
      </c>
      <c r="E135" s="11">
        <v>10</v>
      </c>
      <c r="F135" s="11">
        <v>3</v>
      </c>
      <c r="G135" s="24">
        <v>30</v>
      </c>
      <c r="H135" s="20"/>
      <c r="I135" s="169">
        <v>133</v>
      </c>
      <c r="J135" s="121">
        <v>1</v>
      </c>
      <c r="K135" s="121">
        <v>8</v>
      </c>
      <c r="L135" s="121">
        <v>5</v>
      </c>
      <c r="M135" s="121">
        <v>10</v>
      </c>
      <c r="N135" s="122">
        <v>24</v>
      </c>
      <c r="O135" s="26"/>
      <c r="P135" s="155">
        <v>133</v>
      </c>
      <c r="Q135" s="121">
        <v>10</v>
      </c>
      <c r="R135" s="121">
        <v>7</v>
      </c>
      <c r="S135" s="121">
        <v>4</v>
      </c>
      <c r="T135" s="121">
        <v>4.5</v>
      </c>
      <c r="U135" s="122">
        <v>25.5</v>
      </c>
      <c r="W135" s="169">
        <v>133</v>
      </c>
      <c r="X135" s="174">
        <v>3</v>
      </c>
      <c r="Y135" s="174">
        <v>8</v>
      </c>
      <c r="Z135" s="174">
        <v>2</v>
      </c>
      <c r="AA135" s="174">
        <v>4</v>
      </c>
      <c r="AB135" s="91">
        <f>SUM(X135:AA135)</f>
        <v>17</v>
      </c>
      <c r="AD135" s="169">
        <v>133</v>
      </c>
      <c r="AE135" s="121">
        <v>4.5</v>
      </c>
      <c r="AF135" s="121">
        <v>2</v>
      </c>
      <c r="AG135" s="121">
        <v>5</v>
      </c>
      <c r="AH135" s="121">
        <v>5</v>
      </c>
      <c r="AI135" s="122">
        <v>16.5</v>
      </c>
      <c r="AK135" s="169">
        <v>133</v>
      </c>
      <c r="AL135" s="178">
        <v>10</v>
      </c>
      <c r="AM135" s="178">
        <v>1</v>
      </c>
      <c r="AN135" s="178">
        <v>2</v>
      </c>
      <c r="AO135" s="178">
        <v>5</v>
      </c>
      <c r="AP135" s="163">
        <v>18</v>
      </c>
      <c r="AR135" s="169">
        <v>133</v>
      </c>
      <c r="AS135" s="170">
        <v>10</v>
      </c>
      <c r="AT135" s="170">
        <v>0</v>
      </c>
      <c r="AU135" s="170">
        <v>2</v>
      </c>
      <c r="AV135" s="170">
        <v>7</v>
      </c>
      <c r="AW135" s="99">
        <v>19</v>
      </c>
      <c r="AY135" s="169">
        <v>133</v>
      </c>
      <c r="AZ135" s="155">
        <v>10</v>
      </c>
      <c r="BA135" s="155">
        <v>4</v>
      </c>
      <c r="BB135" s="155">
        <v>8</v>
      </c>
      <c r="BC135" s="155">
        <v>3</v>
      </c>
      <c r="BD135" s="91">
        <f>SUM(AZ135:BC135)</f>
        <v>25</v>
      </c>
      <c r="BF135" s="169">
        <v>133</v>
      </c>
      <c r="BG135" s="155">
        <v>7</v>
      </c>
      <c r="BH135" s="155">
        <v>9</v>
      </c>
      <c r="BI135" s="155">
        <v>4</v>
      </c>
      <c r="BJ135" s="155">
        <v>9</v>
      </c>
      <c r="BK135" s="91">
        <v>29</v>
      </c>
      <c r="BM135" s="169">
        <v>133</v>
      </c>
      <c r="BN135" s="32">
        <v>9</v>
      </c>
      <c r="BO135" s="32">
        <v>4</v>
      </c>
      <c r="BP135" s="32">
        <v>0</v>
      </c>
      <c r="BQ135" s="32">
        <v>4</v>
      </c>
      <c r="BR135" s="91">
        <f>SUM(BN135:BQ135)</f>
        <v>17</v>
      </c>
    </row>
    <row r="136" spans="2:70">
      <c r="B136" s="11">
        <v>134</v>
      </c>
      <c r="C136" s="11">
        <v>10</v>
      </c>
      <c r="D136" s="11">
        <v>9</v>
      </c>
      <c r="E136" s="11">
        <v>10</v>
      </c>
      <c r="F136" s="11">
        <v>1</v>
      </c>
      <c r="G136" s="24">
        <v>30</v>
      </c>
      <c r="H136" s="20"/>
      <c r="I136" s="169">
        <v>134</v>
      </c>
      <c r="J136" s="121">
        <v>9</v>
      </c>
      <c r="K136" s="121">
        <v>2</v>
      </c>
      <c r="L136" s="121">
        <v>10</v>
      </c>
      <c r="M136" s="121">
        <v>3</v>
      </c>
      <c r="N136" s="122">
        <v>24</v>
      </c>
      <c r="O136" s="26"/>
      <c r="P136" s="155">
        <v>134</v>
      </c>
      <c r="Q136" s="4">
        <v>4</v>
      </c>
      <c r="R136" s="4">
        <v>7</v>
      </c>
      <c r="S136" s="4">
        <v>4</v>
      </c>
      <c r="T136" s="4">
        <v>10</v>
      </c>
      <c r="U136" s="5">
        <v>25</v>
      </c>
      <c r="W136" s="169">
        <v>134</v>
      </c>
      <c r="X136" s="174">
        <v>3</v>
      </c>
      <c r="Y136" s="174">
        <v>9</v>
      </c>
      <c r="Z136" s="174">
        <v>1</v>
      </c>
      <c r="AA136" s="174">
        <v>4</v>
      </c>
      <c r="AB136" s="91">
        <f>SUM(X136:AA136)</f>
        <v>17</v>
      </c>
      <c r="AD136" s="169">
        <v>134</v>
      </c>
      <c r="AE136" s="174">
        <v>6</v>
      </c>
      <c r="AF136" s="174">
        <v>2</v>
      </c>
      <c r="AG136" s="174">
        <v>1</v>
      </c>
      <c r="AH136" s="174">
        <v>7</v>
      </c>
      <c r="AI136" s="91">
        <f>SUM(AE136:AH136)</f>
        <v>16</v>
      </c>
      <c r="AK136" s="169">
        <v>134</v>
      </c>
      <c r="AL136" s="156">
        <v>5</v>
      </c>
      <c r="AM136" s="156">
        <v>1</v>
      </c>
      <c r="AN136" s="156">
        <v>10</v>
      </c>
      <c r="AO136" s="156">
        <v>2</v>
      </c>
      <c r="AP136" s="157">
        <v>18</v>
      </c>
      <c r="AR136" s="169">
        <v>134</v>
      </c>
      <c r="AS136" s="170">
        <v>8</v>
      </c>
      <c r="AT136" s="170">
        <v>0</v>
      </c>
      <c r="AU136" s="170">
        <v>4</v>
      </c>
      <c r="AV136" s="170">
        <v>7</v>
      </c>
      <c r="AW136" s="99">
        <v>19</v>
      </c>
      <c r="AY136" s="169">
        <v>134</v>
      </c>
      <c r="AZ136" s="155">
        <v>6</v>
      </c>
      <c r="BA136" s="155">
        <v>4</v>
      </c>
      <c r="BB136" s="155">
        <v>9</v>
      </c>
      <c r="BC136" s="155">
        <v>6</v>
      </c>
      <c r="BD136" s="91">
        <f>SUM(AZ136:BC136)</f>
        <v>25</v>
      </c>
      <c r="BF136" s="169">
        <v>134</v>
      </c>
      <c r="BG136" s="32">
        <v>7</v>
      </c>
      <c r="BH136" s="32">
        <v>9</v>
      </c>
      <c r="BI136" s="32">
        <v>4.5</v>
      </c>
      <c r="BJ136" s="32">
        <v>8</v>
      </c>
      <c r="BK136" s="91">
        <f>SUM(BG136:BJ136)</f>
        <v>28.5</v>
      </c>
      <c r="BM136" s="169">
        <v>134</v>
      </c>
      <c r="BN136" s="181">
        <v>8</v>
      </c>
      <c r="BO136" s="181">
        <v>7</v>
      </c>
      <c r="BP136" s="181">
        <v>0</v>
      </c>
      <c r="BQ136" s="181">
        <v>2</v>
      </c>
      <c r="BR136" s="164">
        <v>17</v>
      </c>
    </row>
    <row r="137" spans="2:70">
      <c r="B137" s="11">
        <v>135</v>
      </c>
      <c r="C137" s="11">
        <v>10</v>
      </c>
      <c r="D137" s="11">
        <v>9</v>
      </c>
      <c r="E137" s="11">
        <v>10</v>
      </c>
      <c r="F137" s="11">
        <v>1</v>
      </c>
      <c r="G137" s="24">
        <v>30</v>
      </c>
      <c r="H137" s="20"/>
      <c r="I137" s="169">
        <v>135</v>
      </c>
      <c r="J137" s="155">
        <v>10</v>
      </c>
      <c r="K137" s="155">
        <v>0</v>
      </c>
      <c r="L137" s="155">
        <v>7</v>
      </c>
      <c r="M137" s="155">
        <v>7</v>
      </c>
      <c r="N137" s="91">
        <v>24</v>
      </c>
      <c r="O137" s="26"/>
      <c r="P137" s="155">
        <v>135</v>
      </c>
      <c r="Q137" s="4">
        <v>4</v>
      </c>
      <c r="R137" s="4">
        <v>7</v>
      </c>
      <c r="S137" s="4">
        <v>10</v>
      </c>
      <c r="T137" s="4">
        <v>4</v>
      </c>
      <c r="U137" s="5">
        <v>25</v>
      </c>
      <c r="W137" s="169">
        <v>135</v>
      </c>
      <c r="X137" s="174">
        <v>1</v>
      </c>
      <c r="Y137" s="174">
        <v>5</v>
      </c>
      <c r="Z137" s="174">
        <v>3</v>
      </c>
      <c r="AA137" s="174">
        <v>8</v>
      </c>
      <c r="AB137" s="91">
        <f>SUM(X137:AA137)</f>
        <v>17</v>
      </c>
      <c r="AD137" s="169">
        <v>135</v>
      </c>
      <c r="AE137" s="121">
        <v>10</v>
      </c>
      <c r="AF137" s="121">
        <v>0</v>
      </c>
      <c r="AG137" s="121">
        <v>1</v>
      </c>
      <c r="AH137" s="121">
        <v>5</v>
      </c>
      <c r="AI137" s="122">
        <v>16</v>
      </c>
      <c r="AK137" s="169">
        <v>135</v>
      </c>
      <c r="AL137" s="156">
        <v>7</v>
      </c>
      <c r="AM137" s="156">
        <v>0</v>
      </c>
      <c r="AN137" s="156">
        <v>8</v>
      </c>
      <c r="AO137" s="156">
        <v>3</v>
      </c>
      <c r="AP137" s="157">
        <v>18</v>
      </c>
      <c r="AR137" s="169">
        <v>135</v>
      </c>
      <c r="AS137" s="121">
        <v>4</v>
      </c>
      <c r="AT137" s="121">
        <v>0</v>
      </c>
      <c r="AU137" s="121">
        <v>10</v>
      </c>
      <c r="AV137" s="121">
        <v>5</v>
      </c>
      <c r="AW137" s="122">
        <v>19</v>
      </c>
      <c r="AY137" s="169">
        <v>135</v>
      </c>
      <c r="AZ137" s="169">
        <v>9</v>
      </c>
      <c r="BA137" s="169">
        <v>4</v>
      </c>
      <c r="BB137" s="169">
        <v>10</v>
      </c>
      <c r="BC137" s="169">
        <v>2</v>
      </c>
      <c r="BD137" s="24">
        <f>SUM(AZ137:BC137)</f>
        <v>25</v>
      </c>
      <c r="BF137" s="169">
        <v>135</v>
      </c>
      <c r="BG137" s="32">
        <v>6.5</v>
      </c>
      <c r="BH137" s="32">
        <v>8.5</v>
      </c>
      <c r="BI137" s="32">
        <v>4</v>
      </c>
      <c r="BJ137" s="32">
        <v>9.5</v>
      </c>
      <c r="BK137" s="91">
        <f>SUM(BG137:BJ137)</f>
        <v>28.5</v>
      </c>
      <c r="BM137" s="169">
        <v>135</v>
      </c>
      <c r="BN137" s="155">
        <v>3</v>
      </c>
      <c r="BO137" s="155">
        <v>4</v>
      </c>
      <c r="BP137" s="155">
        <v>8</v>
      </c>
      <c r="BQ137" s="155">
        <v>2</v>
      </c>
      <c r="BR137" s="91">
        <f>SUM(BN137:BQ137)</f>
        <v>17</v>
      </c>
    </row>
    <row r="138" spans="2:70">
      <c r="B138" s="11">
        <v>136</v>
      </c>
      <c r="C138" s="11">
        <v>10</v>
      </c>
      <c r="D138" s="11">
        <v>10</v>
      </c>
      <c r="E138" s="11">
        <v>10</v>
      </c>
      <c r="F138" s="11">
        <v>0</v>
      </c>
      <c r="G138" s="24">
        <v>30</v>
      </c>
      <c r="H138" s="20"/>
      <c r="I138" s="169">
        <v>136</v>
      </c>
      <c r="J138" s="155">
        <v>6</v>
      </c>
      <c r="K138" s="155">
        <v>4</v>
      </c>
      <c r="L138" s="155">
        <v>5</v>
      </c>
      <c r="M138" s="155">
        <v>9</v>
      </c>
      <c r="N138" s="91">
        <v>24</v>
      </c>
      <c r="O138" s="26"/>
      <c r="P138" s="155">
        <v>136</v>
      </c>
      <c r="Q138" s="171">
        <v>5</v>
      </c>
      <c r="R138" s="171">
        <v>4</v>
      </c>
      <c r="S138" s="171">
        <v>6</v>
      </c>
      <c r="T138" s="171">
        <v>10</v>
      </c>
      <c r="U138" s="91">
        <f>SUM(Q138:T138)</f>
        <v>25</v>
      </c>
      <c r="W138" s="169">
        <v>136</v>
      </c>
      <c r="X138" s="174">
        <v>3</v>
      </c>
      <c r="Y138" s="174">
        <v>5</v>
      </c>
      <c r="Z138" s="174">
        <v>1</v>
      </c>
      <c r="AA138" s="174">
        <v>8</v>
      </c>
      <c r="AB138" s="91">
        <f>SUM(X138:AA138)</f>
        <v>17</v>
      </c>
      <c r="AD138" s="169">
        <v>136</v>
      </c>
      <c r="AE138" s="121">
        <v>5</v>
      </c>
      <c r="AF138" s="121">
        <v>0</v>
      </c>
      <c r="AG138" s="121">
        <v>1</v>
      </c>
      <c r="AH138" s="121">
        <v>10</v>
      </c>
      <c r="AI138" s="122">
        <v>16</v>
      </c>
      <c r="AK138" s="169">
        <v>136</v>
      </c>
      <c r="AL138" s="170">
        <v>9</v>
      </c>
      <c r="AM138" s="170">
        <v>0</v>
      </c>
      <c r="AN138" s="170">
        <v>1</v>
      </c>
      <c r="AO138" s="170">
        <v>7.5</v>
      </c>
      <c r="AP138" s="99">
        <v>17.5</v>
      </c>
      <c r="AR138" s="169">
        <v>136</v>
      </c>
      <c r="AS138" s="121">
        <v>10</v>
      </c>
      <c r="AT138" s="121">
        <v>0</v>
      </c>
      <c r="AU138" s="121">
        <v>4</v>
      </c>
      <c r="AV138" s="121">
        <v>5</v>
      </c>
      <c r="AW138" s="122">
        <v>19</v>
      </c>
      <c r="AY138" s="169">
        <v>136</v>
      </c>
      <c r="AZ138" s="169">
        <v>9</v>
      </c>
      <c r="BA138" s="169">
        <v>6</v>
      </c>
      <c r="BB138" s="169">
        <v>7</v>
      </c>
      <c r="BC138" s="169">
        <v>3</v>
      </c>
      <c r="BD138" s="24">
        <f>SUM(AZ138:BC138)</f>
        <v>25</v>
      </c>
      <c r="BF138" s="169">
        <v>136</v>
      </c>
      <c r="BG138" s="4">
        <v>5</v>
      </c>
      <c r="BH138" s="4">
        <v>9</v>
      </c>
      <c r="BI138" s="4">
        <v>4</v>
      </c>
      <c r="BJ138" s="4">
        <v>10</v>
      </c>
      <c r="BK138" s="5">
        <v>28</v>
      </c>
      <c r="BM138" s="169">
        <v>136</v>
      </c>
      <c r="BN138" s="155">
        <v>8</v>
      </c>
      <c r="BO138" s="155">
        <v>4</v>
      </c>
      <c r="BP138" s="155">
        <v>3</v>
      </c>
      <c r="BQ138" s="155">
        <v>2</v>
      </c>
      <c r="BR138" s="91">
        <f>SUM(BN138:BQ138)</f>
        <v>17</v>
      </c>
    </row>
    <row r="139" spans="2:70">
      <c r="B139" s="11">
        <v>137</v>
      </c>
      <c r="C139" s="11">
        <v>10</v>
      </c>
      <c r="D139" s="11">
        <v>10</v>
      </c>
      <c r="E139" s="11">
        <v>10</v>
      </c>
      <c r="F139" s="11">
        <v>0</v>
      </c>
      <c r="G139" s="24">
        <v>30</v>
      </c>
      <c r="H139" s="20"/>
      <c r="I139" s="169">
        <v>137</v>
      </c>
      <c r="J139" s="155">
        <v>0</v>
      </c>
      <c r="K139" s="155">
        <v>8</v>
      </c>
      <c r="L139" s="155">
        <v>6</v>
      </c>
      <c r="M139" s="155">
        <v>10</v>
      </c>
      <c r="N139" s="91">
        <v>24</v>
      </c>
      <c r="O139" s="26"/>
      <c r="P139" s="155">
        <v>137</v>
      </c>
      <c r="Q139" s="171">
        <v>10</v>
      </c>
      <c r="R139" s="171">
        <v>0</v>
      </c>
      <c r="S139" s="171">
        <v>6</v>
      </c>
      <c r="T139" s="171">
        <v>9</v>
      </c>
      <c r="U139" s="91">
        <f>SUM(Q139:T139)</f>
        <v>25</v>
      </c>
      <c r="W139" s="169">
        <v>137</v>
      </c>
      <c r="X139" s="170">
        <v>3</v>
      </c>
      <c r="Y139" s="170">
        <v>8</v>
      </c>
      <c r="Z139" s="170">
        <v>0</v>
      </c>
      <c r="AA139" s="170">
        <v>6</v>
      </c>
      <c r="AB139" s="99">
        <v>17</v>
      </c>
      <c r="AD139" s="169">
        <v>137</v>
      </c>
      <c r="AE139" s="121">
        <v>3</v>
      </c>
      <c r="AF139" s="121">
        <v>8</v>
      </c>
      <c r="AG139" s="121">
        <v>2</v>
      </c>
      <c r="AH139" s="121">
        <v>3</v>
      </c>
      <c r="AI139" s="122">
        <v>16</v>
      </c>
      <c r="AK139" s="169">
        <v>137</v>
      </c>
      <c r="AL139" s="121">
        <v>3.5</v>
      </c>
      <c r="AM139" s="121">
        <v>1</v>
      </c>
      <c r="AN139" s="121">
        <v>7</v>
      </c>
      <c r="AO139" s="121">
        <v>6</v>
      </c>
      <c r="AP139" s="122">
        <v>17.5</v>
      </c>
      <c r="AR139" s="169">
        <v>137</v>
      </c>
      <c r="AS139" s="121">
        <v>3</v>
      </c>
      <c r="AT139" s="121">
        <v>0</v>
      </c>
      <c r="AU139" s="121">
        <v>6</v>
      </c>
      <c r="AV139" s="121">
        <v>10</v>
      </c>
      <c r="AW139" s="122">
        <v>19</v>
      </c>
      <c r="AY139" s="169">
        <v>137</v>
      </c>
      <c r="AZ139" s="121">
        <v>10</v>
      </c>
      <c r="BA139" s="121">
        <v>10</v>
      </c>
      <c r="BB139" s="121">
        <v>0</v>
      </c>
      <c r="BC139" s="121">
        <v>4.5</v>
      </c>
      <c r="BD139" s="122">
        <v>24.5</v>
      </c>
      <c r="BF139" s="169">
        <v>137</v>
      </c>
      <c r="BG139" s="4">
        <v>4</v>
      </c>
      <c r="BH139" s="4">
        <v>9</v>
      </c>
      <c r="BI139" s="4">
        <v>5</v>
      </c>
      <c r="BJ139" s="4">
        <v>10</v>
      </c>
      <c r="BK139" s="5">
        <v>28</v>
      </c>
      <c r="BM139" s="169">
        <v>137</v>
      </c>
      <c r="BN139" s="155">
        <v>3.5</v>
      </c>
      <c r="BO139" s="155">
        <v>6</v>
      </c>
      <c r="BP139" s="155">
        <v>3</v>
      </c>
      <c r="BQ139" s="155">
        <v>4</v>
      </c>
      <c r="BR139" s="91">
        <f>SUM(BN139:BQ139)</f>
        <v>16.5</v>
      </c>
    </row>
    <row r="140" spans="2:70">
      <c r="B140" s="11">
        <v>138</v>
      </c>
      <c r="C140" s="11">
        <v>10</v>
      </c>
      <c r="D140" s="11">
        <v>10</v>
      </c>
      <c r="E140" s="11">
        <v>10</v>
      </c>
      <c r="F140" s="11">
        <v>0</v>
      </c>
      <c r="G140" s="24">
        <v>30</v>
      </c>
      <c r="H140" s="20"/>
      <c r="I140" s="169">
        <v>138</v>
      </c>
      <c r="J140" s="4">
        <v>4</v>
      </c>
      <c r="K140" s="4">
        <v>5</v>
      </c>
      <c r="L140" s="4">
        <v>8</v>
      </c>
      <c r="M140" s="4">
        <v>6</v>
      </c>
      <c r="N140" s="5">
        <v>23</v>
      </c>
      <c r="O140" s="26"/>
      <c r="P140" s="155">
        <v>138</v>
      </c>
      <c r="Q140" s="121">
        <v>9</v>
      </c>
      <c r="R140" s="121">
        <v>10</v>
      </c>
      <c r="S140" s="121">
        <v>5</v>
      </c>
      <c r="T140" s="121">
        <v>1</v>
      </c>
      <c r="U140" s="122">
        <v>25</v>
      </c>
      <c r="W140" s="169">
        <v>138</v>
      </c>
      <c r="X140" s="121">
        <v>3</v>
      </c>
      <c r="Y140" s="121">
        <v>6.5</v>
      </c>
      <c r="Z140" s="121">
        <v>1.5</v>
      </c>
      <c r="AA140" s="121">
        <v>6</v>
      </c>
      <c r="AB140" s="122">
        <v>17</v>
      </c>
      <c r="AD140" s="169">
        <v>138</v>
      </c>
      <c r="AE140" s="177">
        <v>2</v>
      </c>
      <c r="AF140" s="177">
        <v>3</v>
      </c>
      <c r="AG140" s="177">
        <v>1</v>
      </c>
      <c r="AH140" s="177">
        <v>10</v>
      </c>
      <c r="AI140" s="162">
        <v>16</v>
      </c>
      <c r="AK140" s="169">
        <v>138</v>
      </c>
      <c r="AL140" s="121">
        <v>8</v>
      </c>
      <c r="AM140" s="121">
        <v>0</v>
      </c>
      <c r="AN140" s="121">
        <v>8.5</v>
      </c>
      <c r="AO140" s="121">
        <v>1</v>
      </c>
      <c r="AP140" s="122">
        <v>17.5</v>
      </c>
      <c r="AR140" s="169">
        <v>138</v>
      </c>
      <c r="AS140" s="121">
        <v>8</v>
      </c>
      <c r="AT140" s="121">
        <v>0</v>
      </c>
      <c r="AU140" s="121">
        <v>4</v>
      </c>
      <c r="AV140" s="121">
        <v>7</v>
      </c>
      <c r="AW140" s="122">
        <v>19</v>
      </c>
      <c r="AY140" s="169">
        <v>138</v>
      </c>
      <c r="AZ140" s="155">
        <v>7</v>
      </c>
      <c r="BA140" s="155">
        <v>10</v>
      </c>
      <c r="BB140" s="155">
        <v>4</v>
      </c>
      <c r="BC140" s="155">
        <v>3.5</v>
      </c>
      <c r="BD140" s="91">
        <v>24.5</v>
      </c>
      <c r="BF140" s="169">
        <v>138</v>
      </c>
      <c r="BG140" s="4">
        <v>7</v>
      </c>
      <c r="BH140" s="4">
        <v>9</v>
      </c>
      <c r="BI140" s="4">
        <v>5</v>
      </c>
      <c r="BJ140" s="4">
        <v>7</v>
      </c>
      <c r="BK140" s="5">
        <v>28</v>
      </c>
      <c r="BM140" s="169">
        <v>138</v>
      </c>
      <c r="BN140" s="32">
        <v>6.5</v>
      </c>
      <c r="BO140" s="32">
        <v>5</v>
      </c>
      <c r="BP140" s="32">
        <v>0</v>
      </c>
      <c r="BQ140" s="32">
        <v>5</v>
      </c>
      <c r="BR140" s="91">
        <f>SUM(BN140:BQ140)</f>
        <v>16.5</v>
      </c>
    </row>
    <row r="141" spans="2:70">
      <c r="B141" s="11">
        <v>139</v>
      </c>
      <c r="C141" s="11">
        <v>9.5</v>
      </c>
      <c r="D141" s="11">
        <v>5</v>
      </c>
      <c r="E141" s="11">
        <v>10</v>
      </c>
      <c r="F141" s="11">
        <v>5</v>
      </c>
      <c r="G141" s="24">
        <v>29.5</v>
      </c>
      <c r="H141" s="20"/>
      <c r="I141" s="169">
        <v>139</v>
      </c>
      <c r="J141" s="171">
        <v>10</v>
      </c>
      <c r="K141" s="171">
        <v>0</v>
      </c>
      <c r="L141" s="171">
        <v>7</v>
      </c>
      <c r="M141" s="171">
        <v>6</v>
      </c>
      <c r="N141" s="91">
        <f>SUM(J141:M141)</f>
        <v>23</v>
      </c>
      <c r="O141" s="26"/>
      <c r="P141" s="155">
        <v>139</v>
      </c>
      <c r="Q141" s="121">
        <v>4</v>
      </c>
      <c r="R141" s="121">
        <v>10</v>
      </c>
      <c r="S141" s="121">
        <v>10</v>
      </c>
      <c r="T141" s="121">
        <v>1</v>
      </c>
      <c r="U141" s="122">
        <v>25</v>
      </c>
      <c r="W141" s="169">
        <v>139</v>
      </c>
      <c r="X141" s="121">
        <v>2</v>
      </c>
      <c r="Y141" s="121">
        <v>5</v>
      </c>
      <c r="Z141" s="121">
        <v>2</v>
      </c>
      <c r="AA141" s="121">
        <v>8</v>
      </c>
      <c r="AB141" s="122">
        <v>17</v>
      </c>
      <c r="AD141" s="169">
        <v>139</v>
      </c>
      <c r="AE141" s="156">
        <v>1</v>
      </c>
      <c r="AF141" s="156">
        <v>0</v>
      </c>
      <c r="AG141" s="156">
        <v>5</v>
      </c>
      <c r="AH141" s="156">
        <v>10</v>
      </c>
      <c r="AI141" s="157">
        <v>16</v>
      </c>
      <c r="AK141" s="169">
        <v>139</v>
      </c>
      <c r="AL141" s="121">
        <v>6</v>
      </c>
      <c r="AM141" s="121">
        <v>2.5</v>
      </c>
      <c r="AN141" s="121">
        <v>9</v>
      </c>
      <c r="AO141" s="121">
        <v>0</v>
      </c>
      <c r="AP141" s="122">
        <v>17.5</v>
      </c>
      <c r="AR141" s="169">
        <v>139</v>
      </c>
      <c r="AS141" s="155">
        <v>8</v>
      </c>
      <c r="AT141" s="155">
        <v>0</v>
      </c>
      <c r="AU141" s="155">
        <v>3</v>
      </c>
      <c r="AV141" s="155">
        <v>8</v>
      </c>
      <c r="AW141" s="91">
        <v>19</v>
      </c>
      <c r="AY141" s="169">
        <v>139</v>
      </c>
      <c r="AZ141" s="4">
        <v>9</v>
      </c>
      <c r="BA141" s="4">
        <v>10</v>
      </c>
      <c r="BB141" s="4">
        <v>5</v>
      </c>
      <c r="BC141" s="4">
        <v>0</v>
      </c>
      <c r="BD141" s="5">
        <v>24</v>
      </c>
      <c r="BF141" s="169">
        <v>139</v>
      </c>
      <c r="BG141" s="4">
        <v>7</v>
      </c>
      <c r="BH141" s="4">
        <v>7</v>
      </c>
      <c r="BI141" s="4">
        <v>4</v>
      </c>
      <c r="BJ141" s="4">
        <v>10</v>
      </c>
      <c r="BK141" s="5">
        <v>28</v>
      </c>
      <c r="BM141" s="169">
        <v>139</v>
      </c>
      <c r="BN141" s="155">
        <v>7</v>
      </c>
      <c r="BO141" s="155">
        <v>1</v>
      </c>
      <c r="BP141" s="155">
        <v>5</v>
      </c>
      <c r="BQ141" s="155">
        <v>3.5</v>
      </c>
      <c r="BR141" s="91">
        <f>SUM(BN141:BQ141)</f>
        <v>16.5</v>
      </c>
    </row>
    <row r="142" spans="2:70">
      <c r="B142" s="11">
        <v>140</v>
      </c>
      <c r="C142" s="11">
        <v>9</v>
      </c>
      <c r="D142" s="11">
        <v>8</v>
      </c>
      <c r="E142" s="11">
        <v>10</v>
      </c>
      <c r="F142" s="11">
        <v>2.5</v>
      </c>
      <c r="G142" s="24">
        <v>29.5</v>
      </c>
      <c r="H142" s="20"/>
      <c r="I142" s="169">
        <v>140</v>
      </c>
      <c r="J142" s="171">
        <v>9</v>
      </c>
      <c r="K142" s="171">
        <v>0</v>
      </c>
      <c r="L142" s="171">
        <v>7</v>
      </c>
      <c r="M142" s="171">
        <v>7</v>
      </c>
      <c r="N142" s="91">
        <f>SUM(J142:M142)</f>
        <v>23</v>
      </c>
      <c r="O142" s="26"/>
      <c r="P142" s="155">
        <v>140</v>
      </c>
      <c r="Q142" s="127">
        <v>8</v>
      </c>
      <c r="R142" s="127">
        <v>8</v>
      </c>
      <c r="S142" s="127">
        <v>4</v>
      </c>
      <c r="T142" s="127">
        <v>5</v>
      </c>
      <c r="U142" s="124">
        <v>25</v>
      </c>
      <c r="W142" s="169">
        <v>140</v>
      </c>
      <c r="X142" s="121">
        <v>3</v>
      </c>
      <c r="Y142" s="121">
        <v>8</v>
      </c>
      <c r="Z142" s="121">
        <v>2</v>
      </c>
      <c r="AA142" s="121">
        <v>4</v>
      </c>
      <c r="AB142" s="122">
        <v>17</v>
      </c>
      <c r="AD142" s="169">
        <v>140</v>
      </c>
      <c r="AE142" s="156">
        <v>4</v>
      </c>
      <c r="AF142" s="156">
        <v>5</v>
      </c>
      <c r="AG142" s="156">
        <v>0</v>
      </c>
      <c r="AH142" s="156">
        <v>7</v>
      </c>
      <c r="AI142" s="157">
        <v>16</v>
      </c>
      <c r="AK142" s="169">
        <v>140</v>
      </c>
      <c r="AL142" s="155">
        <v>3</v>
      </c>
      <c r="AM142" s="155">
        <v>3</v>
      </c>
      <c r="AN142" s="155">
        <v>9</v>
      </c>
      <c r="AO142" s="155">
        <v>2.5</v>
      </c>
      <c r="AP142" s="91">
        <f>SUM(AL142:AO142)</f>
        <v>17.5</v>
      </c>
      <c r="AR142" s="169">
        <v>140</v>
      </c>
      <c r="AS142" s="155">
        <v>7</v>
      </c>
      <c r="AT142" s="155">
        <v>0</v>
      </c>
      <c r="AU142" s="155">
        <v>6</v>
      </c>
      <c r="AV142" s="155">
        <v>6</v>
      </c>
      <c r="AW142" s="91">
        <v>19</v>
      </c>
      <c r="AY142" s="169">
        <v>140</v>
      </c>
      <c r="AZ142" s="4">
        <v>10</v>
      </c>
      <c r="BA142" s="4">
        <v>7</v>
      </c>
      <c r="BB142" s="4">
        <v>5</v>
      </c>
      <c r="BC142" s="4">
        <v>2</v>
      </c>
      <c r="BD142" s="5">
        <v>24</v>
      </c>
      <c r="BF142" s="169">
        <v>140</v>
      </c>
      <c r="BG142" s="4">
        <v>10</v>
      </c>
      <c r="BH142" s="4">
        <v>4</v>
      </c>
      <c r="BI142" s="4">
        <v>8</v>
      </c>
      <c r="BJ142" s="4">
        <v>6</v>
      </c>
      <c r="BK142" s="5">
        <v>28</v>
      </c>
      <c r="BM142" s="169">
        <v>140</v>
      </c>
      <c r="BN142" s="4">
        <v>10</v>
      </c>
      <c r="BO142" s="4">
        <v>5</v>
      </c>
      <c r="BP142" s="4">
        <v>1</v>
      </c>
      <c r="BQ142" s="4">
        <v>0</v>
      </c>
      <c r="BR142" s="5">
        <v>16</v>
      </c>
    </row>
    <row r="143" spans="2:70">
      <c r="B143" s="11">
        <v>141</v>
      </c>
      <c r="C143" s="11">
        <v>10</v>
      </c>
      <c r="D143" s="11">
        <v>9</v>
      </c>
      <c r="E143" s="11">
        <v>9</v>
      </c>
      <c r="F143" s="11">
        <v>1.5</v>
      </c>
      <c r="G143" s="24">
        <v>29.5</v>
      </c>
      <c r="H143" s="20"/>
      <c r="I143" s="169">
        <v>141</v>
      </c>
      <c r="J143" s="170">
        <v>9</v>
      </c>
      <c r="K143" s="170">
        <v>0</v>
      </c>
      <c r="L143" s="170">
        <v>6</v>
      </c>
      <c r="M143" s="170">
        <v>8</v>
      </c>
      <c r="N143" s="99">
        <v>23</v>
      </c>
      <c r="O143" s="26"/>
      <c r="P143" s="155">
        <v>141</v>
      </c>
      <c r="Q143" s="170">
        <v>3</v>
      </c>
      <c r="R143" s="170">
        <v>8</v>
      </c>
      <c r="S143" s="170">
        <v>5</v>
      </c>
      <c r="T143" s="170">
        <v>8.5</v>
      </c>
      <c r="U143" s="99">
        <v>24.5</v>
      </c>
      <c r="W143" s="169">
        <v>141</v>
      </c>
      <c r="X143" s="130">
        <v>3</v>
      </c>
      <c r="Y143" s="130">
        <v>5.5</v>
      </c>
      <c r="Z143" s="130">
        <v>2.5</v>
      </c>
      <c r="AA143" s="130">
        <v>6</v>
      </c>
      <c r="AB143" s="128">
        <v>17</v>
      </c>
      <c r="AD143" s="169">
        <v>141</v>
      </c>
      <c r="AE143" s="4">
        <v>2</v>
      </c>
      <c r="AF143" s="4">
        <v>2</v>
      </c>
      <c r="AG143" s="4">
        <v>1</v>
      </c>
      <c r="AH143" s="4">
        <v>10</v>
      </c>
      <c r="AI143" s="5">
        <v>15</v>
      </c>
      <c r="AK143" s="169">
        <v>141</v>
      </c>
      <c r="AL143" s="4">
        <v>5</v>
      </c>
      <c r="AM143" s="4">
        <v>2</v>
      </c>
      <c r="AN143" s="4">
        <v>9</v>
      </c>
      <c r="AO143" s="4">
        <v>1</v>
      </c>
      <c r="AP143" s="5">
        <v>17</v>
      </c>
      <c r="AR143" s="169">
        <v>141</v>
      </c>
      <c r="AS143" s="156">
        <v>10</v>
      </c>
      <c r="AT143" s="156">
        <v>0</v>
      </c>
      <c r="AU143" s="156">
        <v>4</v>
      </c>
      <c r="AV143" s="156">
        <v>5</v>
      </c>
      <c r="AW143" s="157">
        <v>19</v>
      </c>
      <c r="AY143" s="169">
        <v>141</v>
      </c>
      <c r="AZ143" s="4">
        <v>10</v>
      </c>
      <c r="BA143" s="4">
        <v>4</v>
      </c>
      <c r="BB143" s="4">
        <v>5</v>
      </c>
      <c r="BC143" s="4">
        <v>5</v>
      </c>
      <c r="BD143" s="5">
        <v>24</v>
      </c>
      <c r="BF143" s="169">
        <v>141</v>
      </c>
      <c r="BG143" s="155">
        <v>4</v>
      </c>
      <c r="BH143" s="155">
        <v>10</v>
      </c>
      <c r="BI143" s="155">
        <v>4</v>
      </c>
      <c r="BJ143" s="155">
        <v>10</v>
      </c>
      <c r="BK143" s="91">
        <f>SUM(BG143:BJ143)</f>
        <v>28</v>
      </c>
      <c r="BM143" s="169">
        <v>141</v>
      </c>
      <c r="BN143" s="155">
        <v>9</v>
      </c>
      <c r="BO143" s="155">
        <v>2</v>
      </c>
      <c r="BP143" s="155">
        <v>2</v>
      </c>
      <c r="BQ143" s="155">
        <v>3</v>
      </c>
      <c r="BR143" s="91">
        <f>SUM(BN143:BQ143)</f>
        <v>16</v>
      </c>
    </row>
    <row r="144" spans="2:70">
      <c r="B144" s="11">
        <v>142</v>
      </c>
      <c r="C144" s="11">
        <v>10</v>
      </c>
      <c r="D144" s="11">
        <v>7.5</v>
      </c>
      <c r="E144" s="11">
        <v>10</v>
      </c>
      <c r="F144" s="11">
        <v>2</v>
      </c>
      <c r="G144" s="24">
        <v>29.5</v>
      </c>
      <c r="H144" s="20"/>
      <c r="I144" s="169">
        <v>142</v>
      </c>
      <c r="J144" s="121">
        <v>10</v>
      </c>
      <c r="K144" s="121">
        <v>0</v>
      </c>
      <c r="L144" s="121">
        <v>7</v>
      </c>
      <c r="M144" s="121">
        <v>6</v>
      </c>
      <c r="N144" s="122">
        <v>23</v>
      </c>
      <c r="O144" s="26"/>
      <c r="P144" s="155">
        <v>142</v>
      </c>
      <c r="Q144" s="121">
        <v>4.5</v>
      </c>
      <c r="R144" s="121">
        <v>8</v>
      </c>
      <c r="S144" s="121">
        <v>5</v>
      </c>
      <c r="T144" s="121">
        <v>7</v>
      </c>
      <c r="U144" s="122">
        <v>24.5</v>
      </c>
      <c r="W144" s="169">
        <v>142</v>
      </c>
      <c r="X144" s="156">
        <v>3</v>
      </c>
      <c r="Y144" s="156">
        <v>8</v>
      </c>
      <c r="Z144" s="156">
        <v>0</v>
      </c>
      <c r="AA144" s="156">
        <v>6</v>
      </c>
      <c r="AB144" s="157">
        <v>17</v>
      </c>
      <c r="AD144" s="169">
        <v>142</v>
      </c>
      <c r="AE144" s="32">
        <v>1</v>
      </c>
      <c r="AF144" s="32">
        <v>10</v>
      </c>
      <c r="AG144" s="32">
        <v>1</v>
      </c>
      <c r="AH144" s="32">
        <v>3</v>
      </c>
      <c r="AI144" s="91">
        <f>SUM(AE144:AH144)</f>
        <v>15</v>
      </c>
      <c r="AK144" s="169">
        <v>142</v>
      </c>
      <c r="AL144" s="4">
        <v>1</v>
      </c>
      <c r="AM144" s="4">
        <v>1</v>
      </c>
      <c r="AN144" s="4">
        <v>10</v>
      </c>
      <c r="AO144" s="4">
        <v>5</v>
      </c>
      <c r="AP144" s="5">
        <v>17</v>
      </c>
      <c r="AR144" s="169">
        <v>142</v>
      </c>
      <c r="AS144" s="155">
        <v>6</v>
      </c>
      <c r="AT144" s="155">
        <v>0</v>
      </c>
      <c r="AU144" s="155">
        <v>4</v>
      </c>
      <c r="AV144" s="155">
        <v>9</v>
      </c>
      <c r="AW144" s="91">
        <f>SUM(AS144:AV144)</f>
        <v>19</v>
      </c>
      <c r="AY144" s="169">
        <v>142</v>
      </c>
      <c r="AZ144" s="32">
        <v>8</v>
      </c>
      <c r="BA144" s="32">
        <v>9</v>
      </c>
      <c r="BB144" s="32">
        <v>2</v>
      </c>
      <c r="BC144" s="32">
        <v>5</v>
      </c>
      <c r="BD144" s="91">
        <f>SUM(AZ144:BC144)</f>
        <v>24</v>
      </c>
      <c r="BF144" s="169">
        <v>142</v>
      </c>
      <c r="BG144" s="32">
        <v>6</v>
      </c>
      <c r="BH144" s="32">
        <v>7</v>
      </c>
      <c r="BI144" s="32">
        <v>5</v>
      </c>
      <c r="BJ144" s="32">
        <v>10</v>
      </c>
      <c r="BK144" s="91">
        <f>SUM(BG144:BJ144)</f>
        <v>28</v>
      </c>
      <c r="BM144" s="169">
        <v>142</v>
      </c>
      <c r="BN144" s="32">
        <v>6</v>
      </c>
      <c r="BO144" s="32">
        <v>6</v>
      </c>
      <c r="BP144" s="32">
        <v>0</v>
      </c>
      <c r="BQ144" s="32">
        <v>4</v>
      </c>
      <c r="BR144" s="91">
        <f>SUM(BN144:BQ144)</f>
        <v>16</v>
      </c>
    </row>
    <row r="145" spans="2:70">
      <c r="B145" s="11">
        <v>143</v>
      </c>
      <c r="C145" s="11">
        <v>10</v>
      </c>
      <c r="D145" s="11">
        <v>8</v>
      </c>
      <c r="E145" s="11">
        <v>10</v>
      </c>
      <c r="F145" s="11">
        <v>1.5</v>
      </c>
      <c r="G145" s="24">
        <v>29.5</v>
      </c>
      <c r="H145" s="20"/>
      <c r="I145" s="169">
        <v>143</v>
      </c>
      <c r="J145" s="121">
        <v>10</v>
      </c>
      <c r="K145" s="121">
        <v>0</v>
      </c>
      <c r="L145" s="121">
        <v>9</v>
      </c>
      <c r="M145" s="121">
        <v>4</v>
      </c>
      <c r="N145" s="122">
        <v>23</v>
      </c>
      <c r="O145" s="26"/>
      <c r="P145" s="155">
        <v>143</v>
      </c>
      <c r="Q145" s="126">
        <v>6.5</v>
      </c>
      <c r="R145" s="126">
        <v>10</v>
      </c>
      <c r="S145" s="126">
        <v>8</v>
      </c>
      <c r="T145" s="126">
        <v>0</v>
      </c>
      <c r="U145" s="124">
        <v>24.5</v>
      </c>
      <c r="W145" s="169">
        <v>143</v>
      </c>
      <c r="X145" s="130">
        <v>3</v>
      </c>
      <c r="Y145" s="130">
        <v>6.5</v>
      </c>
      <c r="Z145" s="130">
        <v>3.5</v>
      </c>
      <c r="AA145" s="130">
        <v>3.5</v>
      </c>
      <c r="AB145" s="128">
        <v>16.5</v>
      </c>
      <c r="AD145" s="169">
        <v>143</v>
      </c>
      <c r="AE145" s="176">
        <v>5</v>
      </c>
      <c r="AF145" s="176">
        <v>1</v>
      </c>
      <c r="AG145" s="176">
        <v>1</v>
      </c>
      <c r="AH145" s="176">
        <v>8</v>
      </c>
      <c r="AI145" s="119">
        <v>15</v>
      </c>
      <c r="AK145" s="169">
        <v>143</v>
      </c>
      <c r="AL145" s="4">
        <v>6</v>
      </c>
      <c r="AM145" s="4">
        <v>1</v>
      </c>
      <c r="AN145" s="4">
        <v>7</v>
      </c>
      <c r="AO145" s="4">
        <v>3</v>
      </c>
      <c r="AP145" s="5">
        <v>17</v>
      </c>
      <c r="AR145" s="169">
        <v>143</v>
      </c>
      <c r="AS145" s="4">
        <v>10</v>
      </c>
      <c r="AT145" s="4">
        <v>2</v>
      </c>
      <c r="AU145" s="4">
        <v>4</v>
      </c>
      <c r="AV145" s="4">
        <v>2</v>
      </c>
      <c r="AW145" s="5">
        <v>18</v>
      </c>
      <c r="AY145" s="169">
        <v>143</v>
      </c>
      <c r="AZ145" s="121">
        <v>10</v>
      </c>
      <c r="BA145" s="121">
        <v>8</v>
      </c>
      <c r="BB145" s="121">
        <v>0</v>
      </c>
      <c r="BC145" s="121">
        <v>6</v>
      </c>
      <c r="BD145" s="122">
        <v>24</v>
      </c>
      <c r="BF145" s="169">
        <v>143</v>
      </c>
      <c r="BG145" s="32">
        <v>10</v>
      </c>
      <c r="BH145" s="32">
        <v>8</v>
      </c>
      <c r="BI145" s="32">
        <v>2</v>
      </c>
      <c r="BJ145" s="32">
        <v>8</v>
      </c>
      <c r="BK145" s="91">
        <f>SUM(BG145:BJ145)</f>
        <v>28</v>
      </c>
      <c r="BM145" s="169">
        <v>143</v>
      </c>
      <c r="BN145" s="155">
        <v>6.5</v>
      </c>
      <c r="BO145" s="155">
        <v>0</v>
      </c>
      <c r="BP145" s="155">
        <v>2</v>
      </c>
      <c r="BQ145" s="155">
        <v>7.5</v>
      </c>
      <c r="BR145" s="91">
        <f>SUM(BN145:BQ145)</f>
        <v>16</v>
      </c>
    </row>
    <row r="146" spans="2:70">
      <c r="B146" s="11">
        <v>144</v>
      </c>
      <c r="C146" s="11">
        <v>10</v>
      </c>
      <c r="D146" s="11">
        <v>9.5</v>
      </c>
      <c r="E146" s="11">
        <v>10</v>
      </c>
      <c r="F146" s="11">
        <v>0</v>
      </c>
      <c r="G146" s="24">
        <v>29.5</v>
      </c>
      <c r="H146" s="20"/>
      <c r="I146" s="169">
        <v>144</v>
      </c>
      <c r="J146" s="121">
        <v>10</v>
      </c>
      <c r="K146" s="121">
        <v>0</v>
      </c>
      <c r="L146" s="121">
        <v>7</v>
      </c>
      <c r="M146" s="121">
        <v>6</v>
      </c>
      <c r="N146" s="122">
        <v>23</v>
      </c>
      <c r="O146" s="26"/>
      <c r="P146" s="155">
        <v>144</v>
      </c>
      <c r="Q146" s="4">
        <v>6</v>
      </c>
      <c r="R146" s="4">
        <v>7</v>
      </c>
      <c r="S146" s="4">
        <v>1</v>
      </c>
      <c r="T146" s="4">
        <v>10</v>
      </c>
      <c r="U146" s="5">
        <v>24</v>
      </c>
      <c r="W146" s="169">
        <v>144</v>
      </c>
      <c r="X146" s="155">
        <v>2</v>
      </c>
      <c r="Y146" s="155">
        <v>7.5</v>
      </c>
      <c r="Z146" s="155">
        <v>0</v>
      </c>
      <c r="AA146" s="155">
        <v>7</v>
      </c>
      <c r="AB146" s="157">
        <f>SUM(X146:AA146)</f>
        <v>16.5</v>
      </c>
      <c r="AD146" s="169">
        <v>144</v>
      </c>
      <c r="AE146" s="155">
        <v>6</v>
      </c>
      <c r="AF146" s="155">
        <v>3</v>
      </c>
      <c r="AG146" s="155">
        <v>1</v>
      </c>
      <c r="AH146" s="155">
        <v>5</v>
      </c>
      <c r="AI146" s="91">
        <v>15</v>
      </c>
      <c r="AK146" s="169">
        <v>144</v>
      </c>
      <c r="AL146" s="4">
        <v>1</v>
      </c>
      <c r="AM146" s="4">
        <v>1</v>
      </c>
      <c r="AN146" s="4">
        <v>10</v>
      </c>
      <c r="AO146" s="4">
        <v>5</v>
      </c>
      <c r="AP146" s="5">
        <v>17</v>
      </c>
      <c r="AR146" s="169">
        <v>144</v>
      </c>
      <c r="AS146" s="4">
        <v>10</v>
      </c>
      <c r="AT146" s="4">
        <v>0</v>
      </c>
      <c r="AU146" s="4">
        <v>4</v>
      </c>
      <c r="AV146" s="4">
        <v>4</v>
      </c>
      <c r="AW146" s="5">
        <v>18</v>
      </c>
      <c r="AY146" s="169">
        <v>144</v>
      </c>
      <c r="AZ146" s="121">
        <v>10</v>
      </c>
      <c r="BA146" s="121">
        <v>7</v>
      </c>
      <c r="BB146" s="121">
        <v>5</v>
      </c>
      <c r="BC146" s="121">
        <v>2</v>
      </c>
      <c r="BD146" s="122">
        <v>24</v>
      </c>
      <c r="BF146" s="169">
        <v>144</v>
      </c>
      <c r="BG146" s="182">
        <v>6</v>
      </c>
      <c r="BH146" s="182">
        <v>10</v>
      </c>
      <c r="BI146" s="182">
        <v>2</v>
      </c>
      <c r="BJ146" s="182">
        <v>10</v>
      </c>
      <c r="BK146" s="102">
        <v>28</v>
      </c>
      <c r="BM146" s="169">
        <v>144</v>
      </c>
      <c r="BN146" s="155">
        <v>6.5</v>
      </c>
      <c r="BO146" s="155">
        <v>3</v>
      </c>
      <c r="BP146" s="155">
        <v>2</v>
      </c>
      <c r="BQ146" s="155">
        <v>4.5</v>
      </c>
      <c r="BR146" s="91">
        <f>SUM(BN146:BQ146)</f>
        <v>16</v>
      </c>
    </row>
    <row r="147" spans="2:70">
      <c r="B147" s="11">
        <v>145</v>
      </c>
      <c r="C147" s="11">
        <v>9</v>
      </c>
      <c r="D147" s="11">
        <v>6</v>
      </c>
      <c r="E147" s="11">
        <v>4</v>
      </c>
      <c r="F147" s="11">
        <v>10</v>
      </c>
      <c r="G147" s="24">
        <v>29</v>
      </c>
      <c r="H147" s="20"/>
      <c r="I147" s="169">
        <v>145</v>
      </c>
      <c r="J147" s="121">
        <v>0</v>
      </c>
      <c r="K147" s="121">
        <v>8</v>
      </c>
      <c r="L147" s="121">
        <v>8</v>
      </c>
      <c r="M147" s="121">
        <v>7</v>
      </c>
      <c r="N147" s="122">
        <v>23</v>
      </c>
      <c r="O147" s="26"/>
      <c r="P147" s="155">
        <v>145</v>
      </c>
      <c r="Q147" s="4">
        <v>10</v>
      </c>
      <c r="R147" s="4">
        <v>7</v>
      </c>
      <c r="S147" s="4">
        <v>1</v>
      </c>
      <c r="T147" s="4">
        <v>6</v>
      </c>
      <c r="U147" s="5">
        <v>24</v>
      </c>
      <c r="W147" s="169">
        <v>145</v>
      </c>
      <c r="X147" s="4">
        <v>3</v>
      </c>
      <c r="Y147" s="4">
        <v>4</v>
      </c>
      <c r="Z147" s="4">
        <v>3</v>
      </c>
      <c r="AA147" s="4">
        <v>6</v>
      </c>
      <c r="AB147" s="5">
        <v>16</v>
      </c>
      <c r="AD147" s="169">
        <v>145</v>
      </c>
      <c r="AE147" s="155">
        <v>6</v>
      </c>
      <c r="AF147" s="155">
        <v>1</v>
      </c>
      <c r="AG147" s="155">
        <v>5</v>
      </c>
      <c r="AH147" s="155">
        <v>3</v>
      </c>
      <c r="AI147" s="91">
        <v>15</v>
      </c>
      <c r="AK147" s="169">
        <v>145</v>
      </c>
      <c r="AL147" s="174">
        <v>1</v>
      </c>
      <c r="AM147" s="174">
        <v>0</v>
      </c>
      <c r="AN147" s="174">
        <v>7</v>
      </c>
      <c r="AO147" s="174">
        <v>9</v>
      </c>
      <c r="AP147" s="91">
        <f>SUM(AL147:AO147)</f>
        <v>17</v>
      </c>
      <c r="AR147" s="169">
        <v>145</v>
      </c>
      <c r="AS147" s="4">
        <v>10</v>
      </c>
      <c r="AT147" s="4">
        <v>0</v>
      </c>
      <c r="AU147" s="4">
        <v>3</v>
      </c>
      <c r="AV147" s="4">
        <v>5</v>
      </c>
      <c r="AW147" s="5">
        <v>18</v>
      </c>
      <c r="AY147" s="169">
        <v>145</v>
      </c>
      <c r="AZ147" s="121">
        <v>10</v>
      </c>
      <c r="BA147" s="121">
        <v>4</v>
      </c>
      <c r="BB147" s="121">
        <v>10</v>
      </c>
      <c r="BC147" s="121">
        <v>0</v>
      </c>
      <c r="BD147" s="122">
        <v>24</v>
      </c>
      <c r="BF147" s="169">
        <v>145</v>
      </c>
      <c r="BG147" s="182">
        <v>5</v>
      </c>
      <c r="BH147" s="182">
        <v>9</v>
      </c>
      <c r="BI147" s="182">
        <v>4</v>
      </c>
      <c r="BJ147" s="182">
        <v>10</v>
      </c>
      <c r="BK147" s="102">
        <v>28</v>
      </c>
      <c r="BM147" s="169">
        <v>145</v>
      </c>
      <c r="BN147" s="148">
        <v>5</v>
      </c>
      <c r="BO147" s="148">
        <v>3</v>
      </c>
      <c r="BP147" s="148">
        <v>2</v>
      </c>
      <c r="BQ147" s="148">
        <v>6</v>
      </c>
      <c r="BR147" s="168">
        <v>16</v>
      </c>
    </row>
    <row r="148" spans="2:70">
      <c r="B148" s="11">
        <v>146</v>
      </c>
      <c r="C148" s="11">
        <v>9</v>
      </c>
      <c r="D148" s="11">
        <v>7</v>
      </c>
      <c r="E148" s="11">
        <v>5</v>
      </c>
      <c r="F148" s="11">
        <v>8</v>
      </c>
      <c r="G148" s="24">
        <v>29</v>
      </c>
      <c r="H148" s="20"/>
      <c r="I148" s="169">
        <v>146</v>
      </c>
      <c r="J148" s="121">
        <v>0</v>
      </c>
      <c r="K148" s="121">
        <v>10</v>
      </c>
      <c r="L148" s="121">
        <v>4</v>
      </c>
      <c r="M148" s="121">
        <v>9</v>
      </c>
      <c r="N148" s="122">
        <v>23</v>
      </c>
      <c r="O148" s="26"/>
      <c r="P148" s="155">
        <v>146</v>
      </c>
      <c r="Q148" s="121">
        <v>9</v>
      </c>
      <c r="R148" s="121">
        <v>6</v>
      </c>
      <c r="S148" s="121">
        <v>3</v>
      </c>
      <c r="T148" s="121">
        <v>6</v>
      </c>
      <c r="U148" s="122">
        <v>24</v>
      </c>
      <c r="W148" s="169">
        <v>146</v>
      </c>
      <c r="X148" s="174">
        <v>3</v>
      </c>
      <c r="Y148" s="174">
        <v>6</v>
      </c>
      <c r="Z148" s="174">
        <v>2</v>
      </c>
      <c r="AA148" s="174">
        <v>5</v>
      </c>
      <c r="AB148" s="91">
        <f>SUM(X148:AA148)</f>
        <v>16</v>
      </c>
      <c r="AD148" s="169">
        <v>146</v>
      </c>
      <c r="AE148" s="121">
        <v>1.5</v>
      </c>
      <c r="AF148" s="121">
        <v>8</v>
      </c>
      <c r="AG148" s="121">
        <v>5</v>
      </c>
      <c r="AH148" s="121">
        <v>0</v>
      </c>
      <c r="AI148" s="122">
        <v>14.5</v>
      </c>
      <c r="AK148" s="169">
        <v>146</v>
      </c>
      <c r="AL148" s="155">
        <v>2</v>
      </c>
      <c r="AM148" s="155">
        <v>0</v>
      </c>
      <c r="AN148" s="155">
        <v>10</v>
      </c>
      <c r="AO148" s="155">
        <v>5</v>
      </c>
      <c r="AP148" s="91">
        <v>17</v>
      </c>
      <c r="AR148" s="169">
        <v>146</v>
      </c>
      <c r="AS148" s="4">
        <v>8</v>
      </c>
      <c r="AT148" s="4">
        <v>2</v>
      </c>
      <c r="AU148" s="4">
        <v>7</v>
      </c>
      <c r="AV148" s="4">
        <v>1</v>
      </c>
      <c r="AW148" s="5">
        <v>18</v>
      </c>
      <c r="AY148" s="169">
        <v>146</v>
      </c>
      <c r="AZ148" s="155">
        <v>9</v>
      </c>
      <c r="BA148" s="155">
        <v>8</v>
      </c>
      <c r="BB148" s="155">
        <v>7</v>
      </c>
      <c r="BC148" s="155">
        <v>0</v>
      </c>
      <c r="BD148" s="91">
        <v>24</v>
      </c>
      <c r="BF148" s="169">
        <v>146</v>
      </c>
      <c r="BG148" s="121">
        <v>7.5</v>
      </c>
      <c r="BH148" s="121">
        <v>9</v>
      </c>
      <c r="BI148" s="121">
        <v>5</v>
      </c>
      <c r="BJ148" s="121">
        <v>6.5</v>
      </c>
      <c r="BK148" s="122">
        <v>28</v>
      </c>
      <c r="BM148" s="169">
        <v>146</v>
      </c>
      <c r="BN148" s="181">
        <v>8</v>
      </c>
      <c r="BO148" s="181">
        <v>2</v>
      </c>
      <c r="BP148" s="181">
        <v>1</v>
      </c>
      <c r="BQ148" s="181">
        <v>5</v>
      </c>
      <c r="BR148" s="164">
        <v>16</v>
      </c>
    </row>
    <row r="149" spans="2:70">
      <c r="B149" s="11">
        <v>147</v>
      </c>
      <c r="C149" s="11">
        <v>10</v>
      </c>
      <c r="D149" s="11">
        <v>6</v>
      </c>
      <c r="E149" s="11">
        <v>5</v>
      </c>
      <c r="F149" s="11">
        <v>8</v>
      </c>
      <c r="G149" s="24">
        <v>29</v>
      </c>
      <c r="H149" s="20"/>
      <c r="I149" s="169">
        <v>147</v>
      </c>
      <c r="J149" s="156">
        <v>5</v>
      </c>
      <c r="K149" s="156">
        <v>2</v>
      </c>
      <c r="L149" s="156">
        <v>10</v>
      </c>
      <c r="M149" s="156">
        <v>6</v>
      </c>
      <c r="N149" s="91">
        <f t="shared" ref="N149:N154" si="2">SUM(J149:M149)</f>
        <v>23</v>
      </c>
      <c r="O149" s="26"/>
      <c r="P149" s="155">
        <v>147</v>
      </c>
      <c r="Q149" s="121">
        <v>10</v>
      </c>
      <c r="R149" s="121">
        <v>0</v>
      </c>
      <c r="S149" s="121">
        <v>10</v>
      </c>
      <c r="T149" s="121">
        <v>4</v>
      </c>
      <c r="U149" s="122">
        <v>24</v>
      </c>
      <c r="W149" s="169">
        <v>147</v>
      </c>
      <c r="X149" s="174">
        <v>3</v>
      </c>
      <c r="Y149" s="174">
        <v>8</v>
      </c>
      <c r="Z149" s="174">
        <v>0</v>
      </c>
      <c r="AA149" s="174">
        <v>5</v>
      </c>
      <c r="AB149" s="91">
        <f>SUM(X149:AA149)</f>
        <v>16</v>
      </c>
      <c r="AD149" s="169">
        <v>147</v>
      </c>
      <c r="AE149" s="4">
        <v>4</v>
      </c>
      <c r="AF149" s="4">
        <v>0</v>
      </c>
      <c r="AG149" s="4">
        <v>0</v>
      </c>
      <c r="AH149" s="4">
        <v>10</v>
      </c>
      <c r="AI149" s="5">
        <v>14</v>
      </c>
      <c r="AK149" s="169">
        <v>147</v>
      </c>
      <c r="AL149" s="155">
        <v>6</v>
      </c>
      <c r="AM149" s="155">
        <v>1</v>
      </c>
      <c r="AN149" s="155">
        <v>10</v>
      </c>
      <c r="AO149" s="155">
        <v>0</v>
      </c>
      <c r="AP149" s="91">
        <v>17</v>
      </c>
      <c r="AR149" s="169">
        <v>147</v>
      </c>
      <c r="AS149" s="179">
        <v>10</v>
      </c>
      <c r="AT149" s="179">
        <v>0</v>
      </c>
      <c r="AU149" s="179">
        <v>3</v>
      </c>
      <c r="AV149" s="180">
        <v>5</v>
      </c>
      <c r="AW149" s="91">
        <f>SUM(AS149:AV149)</f>
        <v>18</v>
      </c>
      <c r="AY149" s="169">
        <v>147</v>
      </c>
      <c r="AZ149" s="155">
        <v>8</v>
      </c>
      <c r="BA149" s="155">
        <v>8</v>
      </c>
      <c r="BB149" s="155">
        <v>3</v>
      </c>
      <c r="BC149" s="155">
        <v>5</v>
      </c>
      <c r="BD149" s="91">
        <v>24</v>
      </c>
      <c r="BF149" s="169">
        <v>147</v>
      </c>
      <c r="BG149" s="121">
        <v>10</v>
      </c>
      <c r="BH149" s="121">
        <v>9</v>
      </c>
      <c r="BI149" s="121">
        <v>3</v>
      </c>
      <c r="BJ149" s="121">
        <v>6</v>
      </c>
      <c r="BK149" s="122">
        <v>28</v>
      </c>
      <c r="BM149" s="169">
        <v>147</v>
      </c>
      <c r="BN149" s="155">
        <v>2</v>
      </c>
      <c r="BO149" s="155">
        <v>7</v>
      </c>
      <c r="BP149" s="155">
        <v>5</v>
      </c>
      <c r="BQ149" s="155">
        <v>2</v>
      </c>
      <c r="BR149" s="91">
        <f>SUM(BN149:BQ149)</f>
        <v>16</v>
      </c>
    </row>
    <row r="150" spans="2:70">
      <c r="B150" s="11">
        <v>148</v>
      </c>
      <c r="C150" s="11">
        <v>8</v>
      </c>
      <c r="D150" s="11">
        <v>7</v>
      </c>
      <c r="E150" s="11">
        <v>8</v>
      </c>
      <c r="F150" s="11">
        <v>6</v>
      </c>
      <c r="G150" s="24">
        <v>29</v>
      </c>
      <c r="H150" s="20"/>
      <c r="I150" s="169">
        <v>148</v>
      </c>
      <c r="J150" s="171">
        <v>10</v>
      </c>
      <c r="K150" s="171">
        <v>0</v>
      </c>
      <c r="L150" s="171">
        <v>7.5</v>
      </c>
      <c r="M150" s="171">
        <v>5</v>
      </c>
      <c r="N150" s="91">
        <f t="shared" si="2"/>
        <v>22.5</v>
      </c>
      <c r="O150" s="26"/>
      <c r="P150" s="155">
        <v>148</v>
      </c>
      <c r="Q150" s="121">
        <v>4</v>
      </c>
      <c r="R150" s="121">
        <v>8</v>
      </c>
      <c r="S150" s="121">
        <v>4</v>
      </c>
      <c r="T150" s="121">
        <v>8</v>
      </c>
      <c r="U150" s="122">
        <v>24</v>
      </c>
      <c r="W150" s="169">
        <v>148</v>
      </c>
      <c r="X150" s="174">
        <v>3</v>
      </c>
      <c r="Y150" s="174">
        <v>5</v>
      </c>
      <c r="Z150" s="174">
        <v>2</v>
      </c>
      <c r="AA150" s="174">
        <v>6</v>
      </c>
      <c r="AB150" s="91">
        <f>SUM(X150:AA150)</f>
        <v>16</v>
      </c>
      <c r="AD150" s="169">
        <v>148</v>
      </c>
      <c r="AE150" s="174">
        <v>1</v>
      </c>
      <c r="AF150" s="174">
        <v>1</v>
      </c>
      <c r="AG150" s="174">
        <v>2</v>
      </c>
      <c r="AH150" s="174">
        <v>10</v>
      </c>
      <c r="AI150" s="91">
        <f>SUM(AE150:AH150)</f>
        <v>14</v>
      </c>
      <c r="AK150" s="169">
        <v>148</v>
      </c>
      <c r="AL150" s="177">
        <v>3</v>
      </c>
      <c r="AM150" s="177"/>
      <c r="AN150" s="177">
        <v>9</v>
      </c>
      <c r="AO150" s="177">
        <v>5</v>
      </c>
      <c r="AP150" s="162">
        <v>17</v>
      </c>
      <c r="AR150" s="169">
        <v>148</v>
      </c>
      <c r="AS150" s="121">
        <v>5</v>
      </c>
      <c r="AT150" s="121">
        <v>0</v>
      </c>
      <c r="AU150" s="121">
        <v>7</v>
      </c>
      <c r="AV150" s="121">
        <v>6</v>
      </c>
      <c r="AW150" s="122">
        <v>18</v>
      </c>
      <c r="AY150" s="169">
        <v>148</v>
      </c>
      <c r="AZ150" s="155">
        <v>9</v>
      </c>
      <c r="BA150" s="155">
        <v>5</v>
      </c>
      <c r="BB150" s="155">
        <v>10</v>
      </c>
      <c r="BC150" s="155">
        <v>0</v>
      </c>
      <c r="BD150" s="91">
        <v>24</v>
      </c>
      <c r="BF150" s="169">
        <v>148</v>
      </c>
      <c r="BG150" s="121">
        <v>3</v>
      </c>
      <c r="BH150" s="121">
        <v>10</v>
      </c>
      <c r="BI150" s="121">
        <v>5</v>
      </c>
      <c r="BJ150" s="121">
        <v>10</v>
      </c>
      <c r="BK150" s="122">
        <v>28</v>
      </c>
      <c r="BM150" s="169">
        <v>148</v>
      </c>
      <c r="BN150" s="155">
        <v>2</v>
      </c>
      <c r="BO150" s="155">
        <v>5</v>
      </c>
      <c r="BP150" s="155">
        <v>9</v>
      </c>
      <c r="BQ150" s="155">
        <v>0</v>
      </c>
      <c r="BR150" s="91">
        <f>SUM(BN150:BQ150)</f>
        <v>16</v>
      </c>
    </row>
    <row r="151" spans="2:70">
      <c r="B151" s="11">
        <v>149</v>
      </c>
      <c r="C151" s="11">
        <v>9</v>
      </c>
      <c r="D151" s="11">
        <v>6.5</v>
      </c>
      <c r="E151" s="11">
        <v>7.5</v>
      </c>
      <c r="F151" s="11">
        <v>6</v>
      </c>
      <c r="G151" s="24">
        <v>29</v>
      </c>
      <c r="H151" s="20"/>
      <c r="I151" s="169">
        <v>149</v>
      </c>
      <c r="J151" s="159">
        <v>8</v>
      </c>
      <c r="K151" s="159">
        <v>4.5</v>
      </c>
      <c r="L151" s="159">
        <v>6</v>
      </c>
      <c r="M151" s="159">
        <v>4</v>
      </c>
      <c r="N151" s="160">
        <f t="shared" si="2"/>
        <v>22.5</v>
      </c>
      <c r="O151" s="26"/>
      <c r="P151" s="155">
        <v>149</v>
      </c>
      <c r="Q151" s="121">
        <v>4</v>
      </c>
      <c r="R151" s="121">
        <v>10</v>
      </c>
      <c r="S151" s="121">
        <v>5</v>
      </c>
      <c r="T151" s="121">
        <v>5</v>
      </c>
      <c r="U151" s="122">
        <v>24</v>
      </c>
      <c r="W151" s="169">
        <v>149</v>
      </c>
      <c r="X151" s="170">
        <v>3</v>
      </c>
      <c r="Y151" s="170">
        <v>7</v>
      </c>
      <c r="Z151" s="170">
        <v>0</v>
      </c>
      <c r="AA151" s="170">
        <v>6</v>
      </c>
      <c r="AB151" s="99">
        <v>16</v>
      </c>
      <c r="AD151" s="169">
        <v>149</v>
      </c>
      <c r="AE151" s="170">
        <v>2</v>
      </c>
      <c r="AF151" s="170">
        <v>5</v>
      </c>
      <c r="AG151" s="170">
        <v>2</v>
      </c>
      <c r="AH151" s="170">
        <v>5</v>
      </c>
      <c r="AI151" s="99">
        <v>14</v>
      </c>
      <c r="AK151" s="169">
        <v>149</v>
      </c>
      <c r="AL151" s="177">
        <v>1</v>
      </c>
      <c r="AM151" s="177">
        <v>6</v>
      </c>
      <c r="AN151" s="177">
        <v>10</v>
      </c>
      <c r="AO151" s="177">
        <v>0</v>
      </c>
      <c r="AP151" s="162">
        <v>17</v>
      </c>
      <c r="AR151" s="169">
        <v>149</v>
      </c>
      <c r="AS151" s="121">
        <v>8</v>
      </c>
      <c r="AT151" s="121">
        <v>0</v>
      </c>
      <c r="AU151" s="121">
        <v>5</v>
      </c>
      <c r="AV151" s="121">
        <v>5</v>
      </c>
      <c r="AW151" s="122">
        <v>18</v>
      </c>
      <c r="AY151" s="169">
        <v>149</v>
      </c>
      <c r="AZ151" s="155">
        <v>10</v>
      </c>
      <c r="BA151" s="155">
        <v>8</v>
      </c>
      <c r="BB151" s="155">
        <v>2</v>
      </c>
      <c r="BC151" s="155">
        <v>4</v>
      </c>
      <c r="BD151" s="91">
        <f>SUM(AZ151:BC151)</f>
        <v>24</v>
      </c>
      <c r="BF151" s="169">
        <v>149</v>
      </c>
      <c r="BG151" s="149">
        <v>5</v>
      </c>
      <c r="BH151" s="149">
        <v>9</v>
      </c>
      <c r="BI151" s="149">
        <v>4</v>
      </c>
      <c r="BJ151" s="149">
        <v>10</v>
      </c>
      <c r="BK151" s="167">
        <v>28</v>
      </c>
      <c r="BM151" s="169">
        <v>149</v>
      </c>
      <c r="BN151" s="4">
        <v>7</v>
      </c>
      <c r="BO151" s="4">
        <v>5</v>
      </c>
      <c r="BP151" s="4">
        <v>0</v>
      </c>
      <c r="BQ151" s="4">
        <v>3.5</v>
      </c>
      <c r="BR151" s="5">
        <v>15.5</v>
      </c>
    </row>
    <row r="152" spans="2:70">
      <c r="B152" s="11">
        <v>150</v>
      </c>
      <c r="C152" s="11">
        <v>10</v>
      </c>
      <c r="D152" s="11">
        <v>0</v>
      </c>
      <c r="E152" s="11">
        <v>9</v>
      </c>
      <c r="F152" s="11">
        <v>10</v>
      </c>
      <c r="G152" s="24">
        <v>29</v>
      </c>
      <c r="H152" s="20"/>
      <c r="I152" s="169">
        <v>150</v>
      </c>
      <c r="J152" s="159">
        <v>6</v>
      </c>
      <c r="K152" s="159">
        <v>1.5</v>
      </c>
      <c r="L152" s="159">
        <v>7</v>
      </c>
      <c r="M152" s="159">
        <v>8</v>
      </c>
      <c r="N152" s="160">
        <f t="shared" si="2"/>
        <v>22.5</v>
      </c>
      <c r="O152" s="26"/>
      <c r="P152" s="155">
        <v>150</v>
      </c>
      <c r="Q152" s="121">
        <v>7</v>
      </c>
      <c r="R152" s="121">
        <v>8</v>
      </c>
      <c r="S152" s="121">
        <v>8</v>
      </c>
      <c r="T152" s="121">
        <v>1</v>
      </c>
      <c r="U152" s="122">
        <v>24</v>
      </c>
      <c r="W152" s="169">
        <v>150</v>
      </c>
      <c r="X152" s="121">
        <v>3</v>
      </c>
      <c r="Y152" s="121">
        <v>7</v>
      </c>
      <c r="Z152" s="121">
        <v>0</v>
      </c>
      <c r="AA152" s="121">
        <v>6</v>
      </c>
      <c r="AB152" s="122">
        <v>16</v>
      </c>
      <c r="AD152" s="169">
        <v>150</v>
      </c>
      <c r="AE152" s="121">
        <v>1</v>
      </c>
      <c r="AF152" s="121">
        <v>5</v>
      </c>
      <c r="AG152" s="121">
        <v>1</v>
      </c>
      <c r="AH152" s="121">
        <v>7</v>
      </c>
      <c r="AI152" s="122">
        <v>14</v>
      </c>
      <c r="AK152" s="169">
        <v>150</v>
      </c>
      <c r="AL152" s="169">
        <v>2</v>
      </c>
      <c r="AM152" s="169">
        <v>3.5</v>
      </c>
      <c r="AN152" s="169">
        <v>8</v>
      </c>
      <c r="AO152" s="169">
        <v>3</v>
      </c>
      <c r="AP152" s="24">
        <v>16.5</v>
      </c>
      <c r="AR152" s="169">
        <v>150</v>
      </c>
      <c r="AS152" s="121">
        <v>8</v>
      </c>
      <c r="AT152" s="121">
        <v>0</v>
      </c>
      <c r="AU152" s="121">
        <v>2</v>
      </c>
      <c r="AV152" s="121">
        <v>8</v>
      </c>
      <c r="AW152" s="122">
        <v>18</v>
      </c>
      <c r="AY152" s="169">
        <v>150</v>
      </c>
      <c r="AZ152" s="177">
        <v>10</v>
      </c>
      <c r="BA152" s="177">
        <v>7</v>
      </c>
      <c r="BB152" s="177">
        <v>5</v>
      </c>
      <c r="BC152" s="177">
        <v>2</v>
      </c>
      <c r="BD152" s="162">
        <v>24</v>
      </c>
      <c r="BF152" s="169">
        <v>150</v>
      </c>
      <c r="BG152" s="155">
        <v>3</v>
      </c>
      <c r="BH152" s="155">
        <v>10</v>
      </c>
      <c r="BI152" s="155">
        <v>7</v>
      </c>
      <c r="BJ152" s="155">
        <v>8</v>
      </c>
      <c r="BK152" s="91">
        <f>SUM(BG152:BJ152)</f>
        <v>28</v>
      </c>
      <c r="BM152" s="169">
        <v>150</v>
      </c>
      <c r="BN152" s="155">
        <v>4.5</v>
      </c>
      <c r="BO152" s="155">
        <v>7</v>
      </c>
      <c r="BP152" s="155">
        <v>2</v>
      </c>
      <c r="BQ152" s="155">
        <v>2</v>
      </c>
      <c r="BR152" s="91">
        <f>SUM(BN152:BQ152)</f>
        <v>15.5</v>
      </c>
    </row>
    <row r="153" spans="2:70">
      <c r="B153" s="11">
        <v>151</v>
      </c>
      <c r="C153" s="11">
        <v>10</v>
      </c>
      <c r="D153" s="11">
        <v>4</v>
      </c>
      <c r="E153" s="11">
        <v>8</v>
      </c>
      <c r="F153" s="11">
        <v>7</v>
      </c>
      <c r="G153" s="24">
        <v>29</v>
      </c>
      <c r="H153" s="20"/>
      <c r="I153" s="169">
        <v>151</v>
      </c>
      <c r="J153" s="171">
        <v>0</v>
      </c>
      <c r="K153" s="171">
        <v>10</v>
      </c>
      <c r="L153" s="171">
        <v>5</v>
      </c>
      <c r="M153" s="171">
        <v>7</v>
      </c>
      <c r="N153" s="91">
        <f t="shared" si="2"/>
        <v>22</v>
      </c>
      <c r="O153" s="26"/>
      <c r="P153" s="155">
        <v>151</v>
      </c>
      <c r="Q153" s="126">
        <v>8</v>
      </c>
      <c r="R153" s="126">
        <v>6</v>
      </c>
      <c r="S153" s="126">
        <v>10</v>
      </c>
      <c r="T153" s="126">
        <v>0</v>
      </c>
      <c r="U153" s="124">
        <v>24</v>
      </c>
      <c r="W153" s="169">
        <v>151</v>
      </c>
      <c r="X153" s="121">
        <v>3</v>
      </c>
      <c r="Y153" s="121">
        <v>6</v>
      </c>
      <c r="Z153" s="121">
        <v>2</v>
      </c>
      <c r="AA153" s="121">
        <v>5</v>
      </c>
      <c r="AB153" s="122">
        <v>16</v>
      </c>
      <c r="AD153" s="169">
        <v>151</v>
      </c>
      <c r="AE153" s="121">
        <v>0</v>
      </c>
      <c r="AF153" s="121">
        <v>5</v>
      </c>
      <c r="AG153" s="121">
        <v>1</v>
      </c>
      <c r="AH153" s="121">
        <v>8</v>
      </c>
      <c r="AI153" s="122">
        <v>14</v>
      </c>
      <c r="AK153" s="169">
        <v>151</v>
      </c>
      <c r="AL153" s="4">
        <v>1</v>
      </c>
      <c r="AM153" s="4">
        <v>0</v>
      </c>
      <c r="AN153" s="4">
        <v>10</v>
      </c>
      <c r="AO153" s="4">
        <v>5</v>
      </c>
      <c r="AP153" s="5">
        <v>16</v>
      </c>
      <c r="AR153" s="169">
        <v>151</v>
      </c>
      <c r="AS153" s="121">
        <v>7</v>
      </c>
      <c r="AT153" s="121">
        <v>1</v>
      </c>
      <c r="AU153" s="121">
        <v>3</v>
      </c>
      <c r="AV153" s="121">
        <v>7</v>
      </c>
      <c r="AW153" s="122">
        <v>18</v>
      </c>
      <c r="AY153" s="169">
        <v>151</v>
      </c>
      <c r="AZ153" s="143">
        <v>10</v>
      </c>
      <c r="BA153" s="142">
        <v>10</v>
      </c>
      <c r="BB153" s="142">
        <v>3</v>
      </c>
      <c r="BC153" s="142">
        <v>1</v>
      </c>
      <c r="BD153" s="166">
        <v>24</v>
      </c>
      <c r="BF153" s="169">
        <v>151</v>
      </c>
      <c r="BG153" s="155">
        <v>5</v>
      </c>
      <c r="BH153" s="155">
        <v>10</v>
      </c>
      <c r="BI153" s="155">
        <v>3</v>
      </c>
      <c r="BJ153" s="155">
        <v>10</v>
      </c>
      <c r="BK153" s="91">
        <f>SUM(BG153:BJ153)</f>
        <v>28</v>
      </c>
      <c r="BM153" s="169">
        <v>151</v>
      </c>
      <c r="BN153" s="178">
        <v>8</v>
      </c>
      <c r="BO153" s="178">
        <v>0</v>
      </c>
      <c r="BP153" s="178">
        <v>2</v>
      </c>
      <c r="BQ153" s="178">
        <v>5.5</v>
      </c>
      <c r="BR153" s="163">
        <v>15.5</v>
      </c>
    </row>
    <row r="154" spans="2:70">
      <c r="B154" s="11">
        <v>152</v>
      </c>
      <c r="C154" s="11">
        <v>10</v>
      </c>
      <c r="D154" s="11">
        <v>9</v>
      </c>
      <c r="E154" s="11">
        <v>8</v>
      </c>
      <c r="F154" s="11">
        <v>2</v>
      </c>
      <c r="G154" s="24">
        <v>29</v>
      </c>
      <c r="H154" s="20"/>
      <c r="I154" s="169">
        <v>152</v>
      </c>
      <c r="J154" s="171">
        <v>10</v>
      </c>
      <c r="K154" s="171">
        <v>1</v>
      </c>
      <c r="L154" s="171">
        <v>7</v>
      </c>
      <c r="M154" s="171">
        <v>4</v>
      </c>
      <c r="N154" s="91">
        <f t="shared" si="2"/>
        <v>22</v>
      </c>
      <c r="O154" s="26"/>
      <c r="P154" s="155">
        <v>152</v>
      </c>
      <c r="Q154" s="126">
        <v>4</v>
      </c>
      <c r="R154" s="126">
        <v>10</v>
      </c>
      <c r="S154" s="126">
        <v>8</v>
      </c>
      <c r="T154" s="126">
        <v>2</v>
      </c>
      <c r="U154" s="124">
        <v>24</v>
      </c>
      <c r="W154" s="169">
        <v>152</v>
      </c>
      <c r="X154" s="130">
        <v>3</v>
      </c>
      <c r="Y154" s="130">
        <v>3</v>
      </c>
      <c r="Z154" s="130">
        <v>4</v>
      </c>
      <c r="AA154" s="130">
        <v>6</v>
      </c>
      <c r="AB154" s="131">
        <v>16</v>
      </c>
      <c r="AD154" s="169">
        <v>152</v>
      </c>
      <c r="AE154" s="121">
        <v>3</v>
      </c>
      <c r="AF154" s="121">
        <v>4</v>
      </c>
      <c r="AG154" s="121">
        <v>2</v>
      </c>
      <c r="AH154" s="121">
        <v>5</v>
      </c>
      <c r="AI154" s="122">
        <v>14</v>
      </c>
      <c r="AK154" s="169">
        <v>152</v>
      </c>
      <c r="AL154" s="4">
        <v>4</v>
      </c>
      <c r="AM154" s="4">
        <v>1</v>
      </c>
      <c r="AN154" s="4">
        <v>8</v>
      </c>
      <c r="AO154" s="4">
        <v>3</v>
      </c>
      <c r="AP154" s="5">
        <v>16</v>
      </c>
      <c r="AR154" s="169">
        <v>152</v>
      </c>
      <c r="AS154" s="181">
        <v>9</v>
      </c>
      <c r="AT154" s="181">
        <v>0</v>
      </c>
      <c r="AU154" s="181">
        <v>7</v>
      </c>
      <c r="AV154" s="181">
        <v>2</v>
      </c>
      <c r="AW154" s="164">
        <v>18</v>
      </c>
      <c r="AY154" s="169">
        <v>152</v>
      </c>
      <c r="AZ154" s="142">
        <v>9</v>
      </c>
      <c r="BA154" s="142">
        <v>7</v>
      </c>
      <c r="BB154" s="142">
        <v>7</v>
      </c>
      <c r="BC154" s="142">
        <v>1</v>
      </c>
      <c r="BD154" s="166">
        <v>24</v>
      </c>
      <c r="BF154" s="169">
        <v>152</v>
      </c>
      <c r="BG154" s="155">
        <v>6</v>
      </c>
      <c r="BH154" s="155">
        <v>10</v>
      </c>
      <c r="BI154" s="155">
        <v>2</v>
      </c>
      <c r="BJ154" s="155">
        <v>10</v>
      </c>
      <c r="BK154" s="91">
        <f>SUM(BG154:BJ154)</f>
        <v>28</v>
      </c>
      <c r="BM154" s="169">
        <v>152</v>
      </c>
      <c r="BN154" s="178">
        <v>9</v>
      </c>
      <c r="BO154" s="178">
        <v>0</v>
      </c>
      <c r="BP154" s="178">
        <v>0</v>
      </c>
      <c r="BQ154" s="178">
        <v>6.5</v>
      </c>
      <c r="BR154" s="163">
        <v>15.5</v>
      </c>
    </row>
    <row r="155" spans="2:70">
      <c r="B155" s="11">
        <v>153</v>
      </c>
      <c r="C155" s="11">
        <v>10</v>
      </c>
      <c r="D155" s="11">
        <v>3</v>
      </c>
      <c r="E155" s="11">
        <v>10</v>
      </c>
      <c r="F155" s="11">
        <v>6</v>
      </c>
      <c r="G155" s="24">
        <v>29</v>
      </c>
      <c r="H155" s="20"/>
      <c r="I155" s="169">
        <v>153</v>
      </c>
      <c r="J155" s="170">
        <v>6</v>
      </c>
      <c r="K155" s="170">
        <v>0</v>
      </c>
      <c r="L155" s="170">
        <v>7</v>
      </c>
      <c r="M155" s="170">
        <v>9</v>
      </c>
      <c r="N155" s="99">
        <v>22</v>
      </c>
      <c r="O155" s="26"/>
      <c r="P155" s="155">
        <v>153</v>
      </c>
      <c r="Q155" s="156">
        <v>4.5</v>
      </c>
      <c r="R155" s="156">
        <v>9</v>
      </c>
      <c r="S155" s="156">
        <v>6.5</v>
      </c>
      <c r="T155" s="156">
        <v>4</v>
      </c>
      <c r="U155" s="91">
        <f>SUM(Q155:T155)</f>
        <v>24</v>
      </c>
      <c r="W155" s="169">
        <v>153</v>
      </c>
      <c r="X155" s="4">
        <v>3</v>
      </c>
      <c r="Y155" s="4">
        <v>5.5</v>
      </c>
      <c r="Z155" s="4">
        <v>3</v>
      </c>
      <c r="AA155" s="4">
        <v>4</v>
      </c>
      <c r="AB155" s="5">
        <v>15.5</v>
      </c>
      <c r="AD155" s="169">
        <v>153</v>
      </c>
      <c r="AE155" s="155">
        <v>5</v>
      </c>
      <c r="AF155" s="155">
        <v>0</v>
      </c>
      <c r="AG155" s="155">
        <v>1</v>
      </c>
      <c r="AH155" s="155">
        <v>8</v>
      </c>
      <c r="AI155" s="91">
        <v>14</v>
      </c>
      <c r="AK155" s="169">
        <v>153</v>
      </c>
      <c r="AL155" s="4">
        <v>2</v>
      </c>
      <c r="AM155" s="4">
        <v>1</v>
      </c>
      <c r="AN155" s="4">
        <v>10</v>
      </c>
      <c r="AO155" s="4">
        <v>3</v>
      </c>
      <c r="AP155" s="5">
        <v>16</v>
      </c>
      <c r="AR155" s="169">
        <v>153</v>
      </c>
      <c r="AS155" s="181">
        <v>10</v>
      </c>
      <c r="AT155" s="181">
        <v>0</v>
      </c>
      <c r="AU155" s="181">
        <v>6</v>
      </c>
      <c r="AV155" s="181">
        <v>2</v>
      </c>
      <c r="AW155" s="164">
        <v>18</v>
      </c>
      <c r="AY155" s="169">
        <v>153</v>
      </c>
      <c r="AZ155" s="169">
        <v>7</v>
      </c>
      <c r="BA155" s="169">
        <v>9</v>
      </c>
      <c r="BB155" s="169">
        <v>6</v>
      </c>
      <c r="BC155" s="169">
        <v>2</v>
      </c>
      <c r="BD155" s="24">
        <f>SUM(AZ155:BC155)</f>
        <v>24</v>
      </c>
      <c r="BF155" s="169">
        <v>153</v>
      </c>
      <c r="BG155" s="121">
        <v>8.5</v>
      </c>
      <c r="BH155" s="121">
        <v>10</v>
      </c>
      <c r="BI155" s="121">
        <v>3</v>
      </c>
      <c r="BJ155" s="121">
        <v>6</v>
      </c>
      <c r="BK155" s="122">
        <v>27.5</v>
      </c>
      <c r="BM155" s="169">
        <v>153</v>
      </c>
      <c r="BN155" s="149">
        <v>7.5</v>
      </c>
      <c r="BO155" s="149">
        <v>3</v>
      </c>
      <c r="BP155" s="149">
        <v>0</v>
      </c>
      <c r="BQ155" s="149">
        <v>5</v>
      </c>
      <c r="BR155" s="167">
        <v>15.5</v>
      </c>
    </row>
    <row r="156" spans="2:70">
      <c r="B156" s="11">
        <v>154</v>
      </c>
      <c r="C156" s="11">
        <v>10</v>
      </c>
      <c r="D156" s="11">
        <v>9</v>
      </c>
      <c r="E156" s="11">
        <v>9</v>
      </c>
      <c r="F156" s="11">
        <v>1</v>
      </c>
      <c r="G156" s="24">
        <v>29</v>
      </c>
      <c r="H156" s="20"/>
      <c r="I156" s="169">
        <v>154</v>
      </c>
      <c r="J156" s="121">
        <v>0</v>
      </c>
      <c r="K156" s="121">
        <v>10</v>
      </c>
      <c r="L156" s="121">
        <v>4</v>
      </c>
      <c r="M156" s="121">
        <v>8</v>
      </c>
      <c r="N156" s="122">
        <v>22</v>
      </c>
      <c r="O156" s="26"/>
      <c r="P156" s="155">
        <v>154</v>
      </c>
      <c r="Q156" s="155">
        <v>6</v>
      </c>
      <c r="R156" s="155">
        <v>7</v>
      </c>
      <c r="S156" s="155">
        <v>5</v>
      </c>
      <c r="T156" s="155">
        <v>5.5</v>
      </c>
      <c r="U156" s="91">
        <f>SUM(Q156:T156)</f>
        <v>23.5</v>
      </c>
      <c r="W156" s="169">
        <v>154</v>
      </c>
      <c r="X156" s="4">
        <v>3</v>
      </c>
      <c r="Y156" s="4">
        <v>6</v>
      </c>
      <c r="Z156" s="4">
        <v>0</v>
      </c>
      <c r="AA156" s="4">
        <v>6</v>
      </c>
      <c r="AB156" s="5">
        <v>15</v>
      </c>
      <c r="AD156" s="169">
        <v>154</v>
      </c>
      <c r="AE156" s="177">
        <v>10</v>
      </c>
      <c r="AF156" s="177">
        <v>0</v>
      </c>
      <c r="AG156" s="177">
        <v>1</v>
      </c>
      <c r="AH156" s="177">
        <v>3</v>
      </c>
      <c r="AI156" s="162">
        <v>14</v>
      </c>
      <c r="AK156" s="169">
        <v>154</v>
      </c>
      <c r="AL156" s="174">
        <v>0</v>
      </c>
      <c r="AM156" s="174">
        <v>0</v>
      </c>
      <c r="AN156" s="174">
        <v>10</v>
      </c>
      <c r="AO156" s="174">
        <v>6</v>
      </c>
      <c r="AP156" s="91">
        <f>SUM(AL156:AO156)</f>
        <v>16</v>
      </c>
      <c r="AR156" s="169">
        <v>154</v>
      </c>
      <c r="AS156" s="155">
        <v>7</v>
      </c>
      <c r="AT156" s="155">
        <v>0</v>
      </c>
      <c r="AU156" s="155">
        <v>2</v>
      </c>
      <c r="AV156" s="155">
        <v>9</v>
      </c>
      <c r="AW156" s="91">
        <v>18</v>
      </c>
      <c r="AY156" s="169">
        <v>154</v>
      </c>
      <c r="AZ156" s="121">
        <v>10</v>
      </c>
      <c r="BA156" s="121">
        <v>9</v>
      </c>
      <c r="BB156" s="121">
        <v>4</v>
      </c>
      <c r="BC156" s="121">
        <v>0.5</v>
      </c>
      <c r="BD156" s="122">
        <v>23.5</v>
      </c>
      <c r="BF156" s="169">
        <v>154</v>
      </c>
      <c r="BG156" s="155">
        <v>6.5</v>
      </c>
      <c r="BH156" s="155">
        <v>9</v>
      </c>
      <c r="BI156" s="155">
        <v>2</v>
      </c>
      <c r="BJ156" s="155">
        <v>10</v>
      </c>
      <c r="BK156" s="91">
        <v>27.5</v>
      </c>
      <c r="BM156" s="169">
        <v>154</v>
      </c>
      <c r="BN156" s="149">
        <v>4.5</v>
      </c>
      <c r="BO156" s="149">
        <v>2</v>
      </c>
      <c r="BP156" s="149">
        <v>2</v>
      </c>
      <c r="BQ156" s="149">
        <v>7</v>
      </c>
      <c r="BR156" s="167">
        <v>15.5</v>
      </c>
    </row>
    <row r="157" spans="2:70">
      <c r="B157" s="11">
        <v>155</v>
      </c>
      <c r="C157" s="11">
        <v>10</v>
      </c>
      <c r="D157" s="11">
        <v>6</v>
      </c>
      <c r="E157" s="11">
        <v>10</v>
      </c>
      <c r="F157" s="11">
        <v>3</v>
      </c>
      <c r="G157" s="24">
        <v>29</v>
      </c>
      <c r="H157" s="20"/>
      <c r="I157" s="169">
        <v>155</v>
      </c>
      <c r="J157" s="121">
        <v>9</v>
      </c>
      <c r="K157" s="121">
        <v>0</v>
      </c>
      <c r="L157" s="121">
        <v>5</v>
      </c>
      <c r="M157" s="121">
        <v>8</v>
      </c>
      <c r="N157" s="122">
        <v>22</v>
      </c>
      <c r="O157" s="26"/>
      <c r="P157" s="155">
        <v>155</v>
      </c>
      <c r="Q157" s="4">
        <v>8</v>
      </c>
      <c r="R157" s="4">
        <v>10</v>
      </c>
      <c r="S157" s="4">
        <v>5</v>
      </c>
      <c r="T157" s="4">
        <v>0</v>
      </c>
      <c r="U157" s="5">
        <v>23</v>
      </c>
      <c r="W157" s="169">
        <v>155</v>
      </c>
      <c r="X157" s="4">
        <v>3</v>
      </c>
      <c r="Y157" s="4">
        <v>6</v>
      </c>
      <c r="Z157" s="4">
        <v>2</v>
      </c>
      <c r="AA157" s="4">
        <v>4</v>
      </c>
      <c r="AB157" s="5">
        <v>15</v>
      </c>
      <c r="AD157" s="169">
        <v>155</v>
      </c>
      <c r="AE157" s="155">
        <v>3</v>
      </c>
      <c r="AF157" s="155">
        <v>8</v>
      </c>
      <c r="AG157" s="155">
        <v>0</v>
      </c>
      <c r="AH157" s="155">
        <v>3</v>
      </c>
      <c r="AI157" s="157">
        <f>SUM(AE157:AH157)</f>
        <v>14</v>
      </c>
      <c r="AK157" s="169">
        <v>155</v>
      </c>
      <c r="AL157" s="155">
        <v>3</v>
      </c>
      <c r="AM157" s="155">
        <v>2</v>
      </c>
      <c r="AN157" s="155">
        <v>4</v>
      </c>
      <c r="AO157" s="155">
        <v>7</v>
      </c>
      <c r="AP157" s="91">
        <v>16</v>
      </c>
      <c r="AR157" s="169">
        <v>155</v>
      </c>
      <c r="AS157" s="155">
        <v>8</v>
      </c>
      <c r="AT157" s="155">
        <v>0</v>
      </c>
      <c r="AU157" s="155">
        <v>4</v>
      </c>
      <c r="AV157" s="155">
        <v>6</v>
      </c>
      <c r="AW157" s="91">
        <v>18</v>
      </c>
      <c r="AY157" s="169">
        <v>155</v>
      </c>
      <c r="AZ157" s="121">
        <v>5</v>
      </c>
      <c r="BA157" s="121">
        <v>6</v>
      </c>
      <c r="BB157" s="121">
        <v>8</v>
      </c>
      <c r="BC157" s="121">
        <v>4.5</v>
      </c>
      <c r="BD157" s="122">
        <v>23.5</v>
      </c>
      <c r="BF157" s="169">
        <v>155</v>
      </c>
      <c r="BG157" s="155">
        <v>6.5</v>
      </c>
      <c r="BH157" s="155">
        <v>10</v>
      </c>
      <c r="BI157" s="155">
        <v>1</v>
      </c>
      <c r="BJ157" s="155">
        <v>10</v>
      </c>
      <c r="BK157" s="91">
        <v>27.5</v>
      </c>
      <c r="BM157" s="169">
        <v>155</v>
      </c>
      <c r="BN157" s="4">
        <v>9</v>
      </c>
      <c r="BO157" s="4">
        <v>0</v>
      </c>
      <c r="BP157" s="4">
        <v>3</v>
      </c>
      <c r="BQ157" s="4">
        <v>3</v>
      </c>
      <c r="BR157" s="5">
        <v>15</v>
      </c>
    </row>
    <row r="158" spans="2:70">
      <c r="B158" s="11">
        <v>156</v>
      </c>
      <c r="C158" s="11">
        <v>10</v>
      </c>
      <c r="D158" s="11">
        <v>9</v>
      </c>
      <c r="E158" s="11">
        <v>10</v>
      </c>
      <c r="F158" s="11">
        <v>0</v>
      </c>
      <c r="G158" s="24">
        <v>29</v>
      </c>
      <c r="H158" s="20"/>
      <c r="I158" s="169">
        <v>156</v>
      </c>
      <c r="J158" s="155">
        <v>8</v>
      </c>
      <c r="K158" s="155">
        <v>0</v>
      </c>
      <c r="L158" s="155">
        <v>5</v>
      </c>
      <c r="M158" s="155">
        <v>9</v>
      </c>
      <c r="N158" s="91">
        <v>22</v>
      </c>
      <c r="O158" s="26"/>
      <c r="P158" s="155">
        <v>156</v>
      </c>
      <c r="Q158" s="4">
        <v>9</v>
      </c>
      <c r="R158" s="4">
        <v>6</v>
      </c>
      <c r="S158" s="4">
        <v>5</v>
      </c>
      <c r="T158" s="4">
        <v>3</v>
      </c>
      <c r="U158" s="5">
        <v>23</v>
      </c>
      <c r="W158" s="169">
        <v>156</v>
      </c>
      <c r="X158" s="174">
        <v>3</v>
      </c>
      <c r="Y158" s="174">
        <v>7</v>
      </c>
      <c r="Z158" s="174">
        <v>3</v>
      </c>
      <c r="AA158" s="174">
        <v>2</v>
      </c>
      <c r="AB158" s="91">
        <f>SUM(X158:AA158)</f>
        <v>15</v>
      </c>
      <c r="AD158" s="169">
        <v>156</v>
      </c>
      <c r="AE158" s="4">
        <v>2</v>
      </c>
      <c r="AF158" s="4">
        <v>0</v>
      </c>
      <c r="AG158" s="4">
        <v>1</v>
      </c>
      <c r="AH158" s="4">
        <v>10</v>
      </c>
      <c r="AI158" s="5">
        <v>13</v>
      </c>
      <c r="AK158" s="169">
        <v>156</v>
      </c>
      <c r="AL158" s="155">
        <v>6</v>
      </c>
      <c r="AM158" s="155">
        <v>2</v>
      </c>
      <c r="AN158" s="155">
        <v>5</v>
      </c>
      <c r="AO158" s="155">
        <v>3</v>
      </c>
      <c r="AP158" s="91">
        <v>16</v>
      </c>
      <c r="AR158" s="169">
        <v>156</v>
      </c>
      <c r="AS158" s="156">
        <v>10</v>
      </c>
      <c r="AT158" s="156">
        <v>2</v>
      </c>
      <c r="AU158" s="156">
        <v>2</v>
      </c>
      <c r="AV158" s="156">
        <v>4</v>
      </c>
      <c r="AW158" s="157">
        <v>18</v>
      </c>
      <c r="AY158" s="169">
        <v>156</v>
      </c>
      <c r="AZ158" s="155">
        <v>8.5</v>
      </c>
      <c r="BA158" s="155">
        <v>7</v>
      </c>
      <c r="BB158" s="155">
        <v>7</v>
      </c>
      <c r="BC158" s="155">
        <v>1</v>
      </c>
      <c r="BD158" s="91">
        <v>23.5</v>
      </c>
      <c r="BF158" s="169">
        <v>156</v>
      </c>
      <c r="BG158" s="4">
        <v>6</v>
      </c>
      <c r="BH158" s="4">
        <v>9</v>
      </c>
      <c r="BI158" s="4">
        <v>2</v>
      </c>
      <c r="BJ158" s="4">
        <v>10</v>
      </c>
      <c r="BK158" s="5">
        <v>27</v>
      </c>
      <c r="BM158" s="169">
        <v>156</v>
      </c>
      <c r="BN158" s="155">
        <v>3</v>
      </c>
      <c r="BO158" s="155">
        <v>1</v>
      </c>
      <c r="BP158" s="155">
        <v>7</v>
      </c>
      <c r="BQ158" s="155">
        <v>4</v>
      </c>
      <c r="BR158" s="91">
        <f>SUM(BN158:BQ158)</f>
        <v>15</v>
      </c>
    </row>
    <row r="159" spans="2:70">
      <c r="B159" s="11">
        <v>157</v>
      </c>
      <c r="C159" s="11">
        <v>10</v>
      </c>
      <c r="D159" s="11">
        <v>9</v>
      </c>
      <c r="E159" s="11">
        <v>10</v>
      </c>
      <c r="F159" s="11">
        <v>0</v>
      </c>
      <c r="G159" s="24">
        <v>29</v>
      </c>
      <c r="H159" s="20"/>
      <c r="I159" s="169">
        <v>157</v>
      </c>
      <c r="J159" s="159">
        <v>6</v>
      </c>
      <c r="K159" s="159">
        <v>0</v>
      </c>
      <c r="L159" s="159">
        <v>8.5</v>
      </c>
      <c r="M159" s="159">
        <v>7</v>
      </c>
      <c r="N159" s="160">
        <f>SUM(J159:M159)</f>
        <v>21.5</v>
      </c>
      <c r="O159" s="26"/>
      <c r="P159" s="155">
        <v>157</v>
      </c>
      <c r="Q159" s="170">
        <v>2</v>
      </c>
      <c r="R159" s="170">
        <v>9</v>
      </c>
      <c r="S159" s="170">
        <v>10</v>
      </c>
      <c r="T159" s="170">
        <v>2</v>
      </c>
      <c r="U159" s="99">
        <v>23</v>
      </c>
      <c r="W159" s="169">
        <v>157</v>
      </c>
      <c r="X159" s="174">
        <v>7</v>
      </c>
      <c r="Y159" s="174">
        <v>5</v>
      </c>
      <c r="Z159" s="174">
        <v>1</v>
      </c>
      <c r="AA159" s="174">
        <v>2</v>
      </c>
      <c r="AB159" s="91">
        <f>SUM(X159:AA159)</f>
        <v>15</v>
      </c>
      <c r="AD159" s="169">
        <v>157</v>
      </c>
      <c r="AE159" s="4">
        <v>3</v>
      </c>
      <c r="AF159" s="4">
        <v>0</v>
      </c>
      <c r="AG159" s="4">
        <v>1</v>
      </c>
      <c r="AH159" s="4">
        <v>9</v>
      </c>
      <c r="AI159" s="5">
        <v>13</v>
      </c>
      <c r="AK159" s="169">
        <v>157</v>
      </c>
      <c r="AL159" s="177">
        <v>0</v>
      </c>
      <c r="AM159" s="177">
        <v>0</v>
      </c>
      <c r="AN159" s="177">
        <v>10</v>
      </c>
      <c r="AO159" s="177">
        <v>6</v>
      </c>
      <c r="AP159" s="162">
        <v>16</v>
      </c>
      <c r="AR159" s="169">
        <v>157</v>
      </c>
      <c r="AS159" s="155">
        <v>10</v>
      </c>
      <c r="AT159" s="155">
        <v>2</v>
      </c>
      <c r="AU159" s="155">
        <v>3.5</v>
      </c>
      <c r="AV159" s="155">
        <v>2</v>
      </c>
      <c r="AW159" s="91">
        <v>17.5</v>
      </c>
      <c r="AY159" s="169">
        <v>157</v>
      </c>
      <c r="AZ159" s="4">
        <v>5</v>
      </c>
      <c r="BA159" s="4">
        <v>5</v>
      </c>
      <c r="BB159" s="4">
        <v>10</v>
      </c>
      <c r="BC159" s="4">
        <v>3</v>
      </c>
      <c r="BD159" s="5">
        <v>23</v>
      </c>
      <c r="BF159" s="169">
        <v>157</v>
      </c>
      <c r="BG159" s="4">
        <v>7</v>
      </c>
      <c r="BH159" s="4">
        <v>9</v>
      </c>
      <c r="BI159" s="4">
        <v>4</v>
      </c>
      <c r="BJ159" s="4">
        <v>7</v>
      </c>
      <c r="BK159" s="5">
        <v>27</v>
      </c>
      <c r="BM159" s="169">
        <v>157</v>
      </c>
      <c r="BN159" s="155">
        <v>6.5</v>
      </c>
      <c r="BO159" s="155">
        <v>2</v>
      </c>
      <c r="BP159" s="155">
        <v>2</v>
      </c>
      <c r="BQ159" s="155">
        <v>4.5</v>
      </c>
      <c r="BR159" s="91">
        <f>SUM(BN159:BQ159)</f>
        <v>15</v>
      </c>
    </row>
    <row r="160" spans="2:70">
      <c r="B160" s="11">
        <v>158</v>
      </c>
      <c r="C160" s="11">
        <v>7.5</v>
      </c>
      <c r="D160" s="11">
        <v>8</v>
      </c>
      <c r="E160" s="11">
        <v>4</v>
      </c>
      <c r="F160" s="11">
        <v>9</v>
      </c>
      <c r="G160" s="24">
        <v>28.5</v>
      </c>
      <c r="H160" s="20"/>
      <c r="I160" s="169">
        <v>158</v>
      </c>
      <c r="J160" s="4">
        <v>10</v>
      </c>
      <c r="K160" s="4">
        <v>2</v>
      </c>
      <c r="L160" s="4">
        <v>7</v>
      </c>
      <c r="M160" s="4">
        <v>2</v>
      </c>
      <c r="N160" s="5">
        <v>21</v>
      </c>
      <c r="O160" s="26"/>
      <c r="P160" s="155">
        <v>158</v>
      </c>
      <c r="Q160" s="121">
        <v>5</v>
      </c>
      <c r="R160" s="121">
        <v>10</v>
      </c>
      <c r="S160" s="121">
        <v>4</v>
      </c>
      <c r="T160" s="121">
        <v>4</v>
      </c>
      <c r="U160" s="122">
        <v>23</v>
      </c>
      <c r="W160" s="169">
        <v>158</v>
      </c>
      <c r="X160" s="174">
        <v>3</v>
      </c>
      <c r="Y160" s="174">
        <v>2</v>
      </c>
      <c r="Z160" s="174">
        <v>2</v>
      </c>
      <c r="AA160" s="174">
        <v>8</v>
      </c>
      <c r="AB160" s="91">
        <f>SUM(X160:AA160)</f>
        <v>15</v>
      </c>
      <c r="AD160" s="169">
        <v>158</v>
      </c>
      <c r="AE160" s="4">
        <v>0</v>
      </c>
      <c r="AF160" s="4">
        <v>2</v>
      </c>
      <c r="AG160" s="4">
        <v>2</v>
      </c>
      <c r="AH160" s="4">
        <v>9</v>
      </c>
      <c r="AI160" s="5">
        <v>13</v>
      </c>
      <c r="AK160" s="169">
        <v>158</v>
      </c>
      <c r="AL160" s="155">
        <v>4</v>
      </c>
      <c r="AM160" s="155">
        <v>3</v>
      </c>
      <c r="AN160" s="155">
        <v>9</v>
      </c>
      <c r="AO160" s="155">
        <v>0</v>
      </c>
      <c r="AP160" s="91">
        <v>16</v>
      </c>
      <c r="AR160" s="169">
        <v>158</v>
      </c>
      <c r="AS160" s="155">
        <v>7</v>
      </c>
      <c r="AT160" s="155">
        <v>0</v>
      </c>
      <c r="AU160" s="155">
        <v>5.5</v>
      </c>
      <c r="AV160" s="155">
        <v>5</v>
      </c>
      <c r="AW160" s="91">
        <v>17.5</v>
      </c>
      <c r="AY160" s="169">
        <v>158</v>
      </c>
      <c r="AZ160" s="4">
        <v>9</v>
      </c>
      <c r="BA160" s="4">
        <v>6</v>
      </c>
      <c r="BB160" s="4">
        <v>7</v>
      </c>
      <c r="BC160" s="4">
        <v>1</v>
      </c>
      <c r="BD160" s="5">
        <v>23</v>
      </c>
      <c r="BF160" s="169">
        <v>158</v>
      </c>
      <c r="BG160" s="4">
        <v>6</v>
      </c>
      <c r="BH160" s="4">
        <v>10</v>
      </c>
      <c r="BI160" s="4">
        <v>9</v>
      </c>
      <c r="BJ160" s="4">
        <v>2</v>
      </c>
      <c r="BK160" s="5">
        <v>27</v>
      </c>
      <c r="BM160" s="169">
        <v>158</v>
      </c>
      <c r="BN160" s="155">
        <v>2.5</v>
      </c>
      <c r="BO160" s="155">
        <v>6</v>
      </c>
      <c r="BP160" s="155">
        <v>1</v>
      </c>
      <c r="BQ160" s="155">
        <v>5.5</v>
      </c>
      <c r="BR160" s="91">
        <f>SUM(BN160:BQ160)</f>
        <v>15</v>
      </c>
    </row>
    <row r="161" spans="2:70">
      <c r="B161" s="11">
        <v>159</v>
      </c>
      <c r="C161" s="11">
        <v>9</v>
      </c>
      <c r="D161" s="11">
        <v>8</v>
      </c>
      <c r="E161" s="11">
        <v>10</v>
      </c>
      <c r="F161" s="11">
        <v>1.5</v>
      </c>
      <c r="G161" s="24">
        <v>28.5</v>
      </c>
      <c r="H161" s="20"/>
      <c r="I161" s="169">
        <v>159</v>
      </c>
      <c r="J161" s="171">
        <v>8</v>
      </c>
      <c r="K161" s="171">
        <v>0</v>
      </c>
      <c r="L161" s="171">
        <v>10</v>
      </c>
      <c r="M161" s="171">
        <v>3</v>
      </c>
      <c r="N161" s="91">
        <f>SUM(J161:M161)</f>
        <v>21</v>
      </c>
      <c r="O161" s="26"/>
      <c r="P161" s="155">
        <v>159</v>
      </c>
      <c r="Q161" s="121">
        <v>4</v>
      </c>
      <c r="R161" s="121">
        <v>10</v>
      </c>
      <c r="S161" s="121">
        <v>7</v>
      </c>
      <c r="T161" s="121">
        <v>2</v>
      </c>
      <c r="U161" s="122">
        <v>23</v>
      </c>
      <c r="W161" s="169">
        <v>159</v>
      </c>
      <c r="X161" s="174">
        <v>0</v>
      </c>
      <c r="Y161" s="174">
        <v>2</v>
      </c>
      <c r="Z161" s="174">
        <v>8</v>
      </c>
      <c r="AA161" s="174">
        <v>5</v>
      </c>
      <c r="AB161" s="91">
        <f>SUM(X161:AA161)</f>
        <v>15</v>
      </c>
      <c r="AD161" s="169">
        <v>159</v>
      </c>
      <c r="AE161" s="174">
        <v>0</v>
      </c>
      <c r="AF161" s="174">
        <v>0</v>
      </c>
      <c r="AG161" s="174">
        <v>3</v>
      </c>
      <c r="AH161" s="174">
        <v>10</v>
      </c>
      <c r="AI161" s="91">
        <f>SUM(AE161:AH161)</f>
        <v>13</v>
      </c>
      <c r="AK161" s="169">
        <v>159</v>
      </c>
      <c r="AL161" s="155">
        <v>3</v>
      </c>
      <c r="AM161" s="155">
        <v>0</v>
      </c>
      <c r="AN161" s="155">
        <v>10</v>
      </c>
      <c r="AO161" s="155">
        <v>3</v>
      </c>
      <c r="AP161" s="91">
        <f>SUM(AL161:AO161)</f>
        <v>16</v>
      </c>
      <c r="AR161" s="169">
        <v>159</v>
      </c>
      <c r="AS161" s="4">
        <v>10</v>
      </c>
      <c r="AT161" s="4">
        <v>2</v>
      </c>
      <c r="AU161" s="4">
        <v>3</v>
      </c>
      <c r="AV161" s="4">
        <v>2</v>
      </c>
      <c r="AW161" s="5">
        <v>17</v>
      </c>
      <c r="AY161" s="169">
        <v>159</v>
      </c>
      <c r="AZ161" s="4">
        <v>8</v>
      </c>
      <c r="BA161" s="4">
        <v>10</v>
      </c>
      <c r="BB161" s="4">
        <v>3</v>
      </c>
      <c r="BC161" s="4">
        <v>2</v>
      </c>
      <c r="BD161" s="5">
        <v>23</v>
      </c>
      <c r="BF161" s="169">
        <v>159</v>
      </c>
      <c r="BG161" s="4">
        <v>9</v>
      </c>
      <c r="BH161" s="4">
        <v>8</v>
      </c>
      <c r="BI161" s="4">
        <v>0</v>
      </c>
      <c r="BJ161" s="4">
        <v>10</v>
      </c>
      <c r="BK161" s="5">
        <v>27</v>
      </c>
      <c r="BM161" s="169">
        <v>159</v>
      </c>
      <c r="BN161" s="155">
        <v>5</v>
      </c>
      <c r="BO161" s="155">
        <v>4</v>
      </c>
      <c r="BP161" s="155">
        <v>3</v>
      </c>
      <c r="BQ161" s="155">
        <v>3</v>
      </c>
      <c r="BR161" s="91">
        <f>BN161+BO161+BP161+BQ161</f>
        <v>15</v>
      </c>
    </row>
    <row r="162" spans="2:70">
      <c r="B162" s="11">
        <v>160</v>
      </c>
      <c r="C162" s="11">
        <v>10</v>
      </c>
      <c r="D162" s="11">
        <v>8</v>
      </c>
      <c r="E162" s="11">
        <v>0</v>
      </c>
      <c r="F162" s="11">
        <v>10</v>
      </c>
      <c r="G162" s="24">
        <v>28</v>
      </c>
      <c r="H162" s="20"/>
      <c r="I162" s="169">
        <v>160</v>
      </c>
      <c r="J162" s="32">
        <v>10</v>
      </c>
      <c r="K162" s="32">
        <v>0</v>
      </c>
      <c r="L162" s="32">
        <v>6</v>
      </c>
      <c r="M162" s="32">
        <v>5</v>
      </c>
      <c r="N162" s="91">
        <f>SUM(J162:M162)</f>
        <v>21</v>
      </c>
      <c r="O162" s="26"/>
      <c r="P162" s="155">
        <v>160</v>
      </c>
      <c r="Q162" s="121">
        <v>5</v>
      </c>
      <c r="R162" s="121">
        <v>6</v>
      </c>
      <c r="S162" s="121">
        <v>7</v>
      </c>
      <c r="T162" s="121">
        <v>5</v>
      </c>
      <c r="U162" s="122">
        <v>23</v>
      </c>
      <c r="W162" s="169">
        <v>160</v>
      </c>
      <c r="X162" s="121">
        <v>2</v>
      </c>
      <c r="Y162" s="121">
        <v>5</v>
      </c>
      <c r="Z162" s="121">
        <v>2</v>
      </c>
      <c r="AA162" s="121">
        <v>6</v>
      </c>
      <c r="AB162" s="122">
        <v>15</v>
      </c>
      <c r="AD162" s="169">
        <v>160</v>
      </c>
      <c r="AE162" s="174">
        <v>5</v>
      </c>
      <c r="AF162" s="174">
        <v>1</v>
      </c>
      <c r="AG162" s="174">
        <v>7</v>
      </c>
      <c r="AH162" s="174">
        <v>0</v>
      </c>
      <c r="AI162" s="91">
        <f>SUM(AE162:AH162)</f>
        <v>13</v>
      </c>
      <c r="AK162" s="169">
        <v>160</v>
      </c>
      <c r="AL162" s="169">
        <v>4</v>
      </c>
      <c r="AM162" s="169">
        <v>3</v>
      </c>
      <c r="AN162" s="169">
        <v>3</v>
      </c>
      <c r="AO162" s="169">
        <v>6</v>
      </c>
      <c r="AP162" s="24">
        <v>16</v>
      </c>
      <c r="AR162" s="169">
        <v>160</v>
      </c>
      <c r="AS162" s="4">
        <v>7</v>
      </c>
      <c r="AT162" s="4">
        <v>2</v>
      </c>
      <c r="AU162" s="4">
        <v>5</v>
      </c>
      <c r="AV162" s="4">
        <v>3</v>
      </c>
      <c r="AW162" s="5">
        <v>17</v>
      </c>
      <c r="AY162" s="169">
        <v>160</v>
      </c>
      <c r="AZ162" s="155">
        <v>7</v>
      </c>
      <c r="BA162" s="155">
        <v>10</v>
      </c>
      <c r="BB162" s="155">
        <v>3</v>
      </c>
      <c r="BC162" s="155">
        <v>3</v>
      </c>
      <c r="BD162" s="91">
        <f>SUM(AZ162:BC162)</f>
        <v>23</v>
      </c>
      <c r="BF162" s="169">
        <v>160</v>
      </c>
      <c r="BG162" s="4">
        <v>7</v>
      </c>
      <c r="BH162" s="4">
        <v>7</v>
      </c>
      <c r="BI162" s="4">
        <v>3</v>
      </c>
      <c r="BJ162" s="4">
        <v>10</v>
      </c>
      <c r="BK162" s="5">
        <v>27</v>
      </c>
      <c r="BM162" s="169">
        <v>160</v>
      </c>
      <c r="BN162" s="149">
        <v>6.5</v>
      </c>
      <c r="BO162" s="149">
        <v>0</v>
      </c>
      <c r="BP162" s="149">
        <v>4</v>
      </c>
      <c r="BQ162" s="149">
        <v>4.5</v>
      </c>
      <c r="BR162" s="167">
        <v>15</v>
      </c>
    </row>
    <row r="163" spans="2:70">
      <c r="B163" s="11">
        <v>161</v>
      </c>
      <c r="C163" s="11">
        <v>8</v>
      </c>
      <c r="D163" s="11">
        <v>8</v>
      </c>
      <c r="E163" s="11">
        <v>6</v>
      </c>
      <c r="F163" s="11">
        <v>6</v>
      </c>
      <c r="G163" s="24">
        <v>28</v>
      </c>
      <c r="H163" s="20"/>
      <c r="I163" s="169">
        <v>161</v>
      </c>
      <c r="J163" s="121">
        <v>1</v>
      </c>
      <c r="K163" s="121">
        <v>3</v>
      </c>
      <c r="L163" s="121">
        <v>8</v>
      </c>
      <c r="M163" s="121">
        <v>9</v>
      </c>
      <c r="N163" s="122">
        <v>21</v>
      </c>
      <c r="O163" s="26"/>
      <c r="P163" s="155">
        <v>161</v>
      </c>
      <c r="Q163" s="121">
        <v>10</v>
      </c>
      <c r="R163" s="121">
        <v>3</v>
      </c>
      <c r="S163" s="121">
        <v>5</v>
      </c>
      <c r="T163" s="121">
        <v>5</v>
      </c>
      <c r="U163" s="122">
        <v>23</v>
      </c>
      <c r="W163" s="169">
        <v>161</v>
      </c>
      <c r="X163" s="121">
        <v>3</v>
      </c>
      <c r="Y163" s="121">
        <v>5</v>
      </c>
      <c r="Z163" s="121">
        <v>2</v>
      </c>
      <c r="AA163" s="121">
        <v>5</v>
      </c>
      <c r="AB163" s="122">
        <v>15</v>
      </c>
      <c r="AD163" s="169">
        <v>161</v>
      </c>
      <c r="AE163" s="32">
        <v>6</v>
      </c>
      <c r="AF163" s="32">
        <v>1</v>
      </c>
      <c r="AG163" s="32">
        <v>1</v>
      </c>
      <c r="AH163" s="32">
        <v>5</v>
      </c>
      <c r="AI163" s="91">
        <f>SUM(AE163:AH163)</f>
        <v>13</v>
      </c>
      <c r="AK163" s="169">
        <v>161</v>
      </c>
      <c r="AL163" s="155">
        <v>1</v>
      </c>
      <c r="AM163" s="155">
        <v>0</v>
      </c>
      <c r="AN163" s="155">
        <v>9</v>
      </c>
      <c r="AO163" s="155">
        <v>5.5</v>
      </c>
      <c r="AP163" s="91">
        <f>SUM(AL163:AO163)</f>
        <v>15.5</v>
      </c>
      <c r="AR163" s="169">
        <v>161</v>
      </c>
      <c r="AS163" s="4">
        <v>8</v>
      </c>
      <c r="AT163" s="4">
        <v>0</v>
      </c>
      <c r="AU163" s="4">
        <v>2</v>
      </c>
      <c r="AV163" s="4">
        <v>7</v>
      </c>
      <c r="AW163" s="5">
        <v>17</v>
      </c>
      <c r="AY163" s="169">
        <v>161</v>
      </c>
      <c r="AZ163" s="121">
        <v>10</v>
      </c>
      <c r="BA163" s="121">
        <v>7</v>
      </c>
      <c r="BB163" s="121">
        <v>1</v>
      </c>
      <c r="BC163" s="121">
        <v>5</v>
      </c>
      <c r="BD163" s="122">
        <v>23</v>
      </c>
      <c r="BF163" s="169">
        <v>161</v>
      </c>
      <c r="BG163" s="4">
        <v>10</v>
      </c>
      <c r="BH163" s="4">
        <v>2</v>
      </c>
      <c r="BI163" s="4">
        <v>5</v>
      </c>
      <c r="BJ163" s="4">
        <v>10</v>
      </c>
      <c r="BK163" s="5">
        <v>27</v>
      </c>
      <c r="BM163" s="169">
        <v>161</v>
      </c>
      <c r="BN163" s="149">
        <v>4</v>
      </c>
      <c r="BO163" s="149">
        <v>3</v>
      </c>
      <c r="BP163" s="149">
        <v>3</v>
      </c>
      <c r="BQ163" s="149">
        <v>5</v>
      </c>
      <c r="BR163" s="167">
        <v>15</v>
      </c>
    </row>
    <row r="164" spans="2:70">
      <c r="B164" s="11">
        <v>162</v>
      </c>
      <c r="C164" s="11">
        <v>10</v>
      </c>
      <c r="D164" s="11">
        <v>0</v>
      </c>
      <c r="E164" s="11">
        <v>10</v>
      </c>
      <c r="F164" s="11">
        <v>8</v>
      </c>
      <c r="G164" s="24">
        <v>28</v>
      </c>
      <c r="H164" s="20"/>
      <c r="I164" s="169">
        <v>162</v>
      </c>
      <c r="J164" s="3">
        <v>9</v>
      </c>
      <c r="K164" s="3">
        <v>0</v>
      </c>
      <c r="L164" s="3">
        <v>5</v>
      </c>
      <c r="M164" s="3">
        <v>7</v>
      </c>
      <c r="N164" s="6">
        <f>J164+K164+L164+M164</f>
        <v>21</v>
      </c>
      <c r="O164" s="26"/>
      <c r="P164" s="155">
        <v>162</v>
      </c>
      <c r="Q164" s="121">
        <v>10</v>
      </c>
      <c r="R164" s="121">
        <v>3</v>
      </c>
      <c r="S164" s="121">
        <v>9</v>
      </c>
      <c r="T164" s="121">
        <v>1</v>
      </c>
      <c r="U164" s="122">
        <v>23</v>
      </c>
      <c r="W164" s="169">
        <v>162</v>
      </c>
      <c r="X164" s="130">
        <v>3</v>
      </c>
      <c r="Y164" s="130">
        <v>9.5</v>
      </c>
      <c r="Z164" s="130">
        <v>2.5</v>
      </c>
      <c r="AA164" s="130">
        <v>0</v>
      </c>
      <c r="AB164" s="128">
        <v>15</v>
      </c>
      <c r="AD164" s="169">
        <v>162</v>
      </c>
      <c r="AE164" s="32">
        <v>0</v>
      </c>
      <c r="AF164" s="32">
        <v>5</v>
      </c>
      <c r="AG164" s="32">
        <v>1</v>
      </c>
      <c r="AH164" s="32">
        <v>7</v>
      </c>
      <c r="AI164" s="91">
        <f>SUM(AE164:AH164)</f>
        <v>13</v>
      </c>
      <c r="AK164" s="169">
        <v>162</v>
      </c>
      <c r="AL164" s="169">
        <v>4</v>
      </c>
      <c r="AM164" s="169">
        <v>2.5</v>
      </c>
      <c r="AN164" s="169">
        <v>9</v>
      </c>
      <c r="AO164" s="169">
        <v>0</v>
      </c>
      <c r="AP164" s="24">
        <v>15.5</v>
      </c>
      <c r="AR164" s="169">
        <v>162</v>
      </c>
      <c r="AS164" s="174">
        <v>8</v>
      </c>
      <c r="AT164" s="174">
        <v>0</v>
      </c>
      <c r="AU164" s="174">
        <v>7</v>
      </c>
      <c r="AV164" s="174">
        <v>2</v>
      </c>
      <c r="AW164" s="91">
        <f>SUM(AS164:AV164)</f>
        <v>17</v>
      </c>
      <c r="AY164" s="169">
        <v>162</v>
      </c>
      <c r="AZ164" s="121">
        <v>7</v>
      </c>
      <c r="BA164" s="121">
        <v>8</v>
      </c>
      <c r="BB164" s="121">
        <v>4</v>
      </c>
      <c r="BC164" s="121">
        <v>4</v>
      </c>
      <c r="BD164" s="122">
        <v>23</v>
      </c>
      <c r="BF164" s="169">
        <v>162</v>
      </c>
      <c r="BG164" s="155">
        <v>6</v>
      </c>
      <c r="BH164" s="155">
        <v>7</v>
      </c>
      <c r="BI164" s="155">
        <v>4</v>
      </c>
      <c r="BJ164" s="155">
        <v>10</v>
      </c>
      <c r="BK164" s="91">
        <f>SUM(BG164:BJ164)</f>
        <v>27</v>
      </c>
      <c r="BM164" s="169">
        <v>162</v>
      </c>
      <c r="BN164" s="155">
        <v>5</v>
      </c>
      <c r="BO164" s="155">
        <v>5</v>
      </c>
      <c r="BP164" s="155">
        <v>3</v>
      </c>
      <c r="BQ164" s="155">
        <v>2</v>
      </c>
      <c r="BR164" s="91">
        <f>SUM(BN164:BQ164)</f>
        <v>15</v>
      </c>
    </row>
    <row r="165" spans="2:70">
      <c r="B165" s="11">
        <v>163</v>
      </c>
      <c r="C165" s="11">
        <v>9</v>
      </c>
      <c r="D165" s="11">
        <v>9</v>
      </c>
      <c r="E165" s="11">
        <v>10</v>
      </c>
      <c r="F165" s="11">
        <v>0</v>
      </c>
      <c r="G165" s="24">
        <v>28</v>
      </c>
      <c r="H165" s="20"/>
      <c r="I165" s="169">
        <v>163</v>
      </c>
      <c r="J165" s="155">
        <v>9</v>
      </c>
      <c r="K165" s="155">
        <v>1</v>
      </c>
      <c r="L165" s="155">
        <v>9</v>
      </c>
      <c r="M165" s="155">
        <v>2</v>
      </c>
      <c r="N165" s="91">
        <v>21</v>
      </c>
      <c r="O165" s="26"/>
      <c r="P165" s="155">
        <v>163</v>
      </c>
      <c r="Q165" s="126">
        <v>2</v>
      </c>
      <c r="R165" s="126">
        <v>8</v>
      </c>
      <c r="S165" s="126">
        <v>10</v>
      </c>
      <c r="T165" s="126">
        <v>3</v>
      </c>
      <c r="U165" s="124">
        <v>23</v>
      </c>
      <c r="W165" s="169">
        <v>163</v>
      </c>
      <c r="X165" s="130">
        <v>3</v>
      </c>
      <c r="Y165" s="130">
        <v>6</v>
      </c>
      <c r="Z165" s="130">
        <v>0</v>
      </c>
      <c r="AA165" s="130">
        <v>6</v>
      </c>
      <c r="AB165" s="131">
        <v>15</v>
      </c>
      <c r="AD165" s="169">
        <v>163</v>
      </c>
      <c r="AE165" s="170">
        <v>3</v>
      </c>
      <c r="AF165" s="170">
        <v>6</v>
      </c>
      <c r="AG165" s="170">
        <v>2</v>
      </c>
      <c r="AH165" s="170">
        <v>2</v>
      </c>
      <c r="AI165" s="99">
        <v>13</v>
      </c>
      <c r="AK165" s="169">
        <v>163</v>
      </c>
      <c r="AL165" s="4">
        <v>3</v>
      </c>
      <c r="AM165" s="4">
        <v>3</v>
      </c>
      <c r="AN165" s="4">
        <v>4</v>
      </c>
      <c r="AO165" s="4">
        <v>5</v>
      </c>
      <c r="AP165" s="5">
        <v>15</v>
      </c>
      <c r="AR165" s="169">
        <v>163</v>
      </c>
      <c r="AS165" s="174">
        <v>9</v>
      </c>
      <c r="AT165" s="174">
        <v>0</v>
      </c>
      <c r="AU165" s="174">
        <v>7</v>
      </c>
      <c r="AV165" s="174">
        <v>1</v>
      </c>
      <c r="AW165" s="91">
        <f>SUM(AS165:AV165)</f>
        <v>17</v>
      </c>
      <c r="AY165" s="169">
        <v>163</v>
      </c>
      <c r="AZ165" s="121">
        <v>9</v>
      </c>
      <c r="BA165" s="121">
        <v>8</v>
      </c>
      <c r="BB165" s="121">
        <v>5</v>
      </c>
      <c r="BC165" s="121">
        <v>1</v>
      </c>
      <c r="BD165" s="122">
        <v>23</v>
      </c>
      <c r="BF165" s="169">
        <v>163</v>
      </c>
      <c r="BG165" s="32">
        <v>8</v>
      </c>
      <c r="BH165" s="32">
        <v>7</v>
      </c>
      <c r="BI165" s="32">
        <v>5</v>
      </c>
      <c r="BJ165" s="32">
        <v>7</v>
      </c>
      <c r="BK165" s="91">
        <f>SUM(BG165:BJ165)</f>
        <v>27</v>
      </c>
      <c r="BM165" s="169">
        <v>163</v>
      </c>
      <c r="BN165" s="4">
        <v>6</v>
      </c>
      <c r="BO165" s="4">
        <v>5.5</v>
      </c>
      <c r="BP165" s="4">
        <v>3</v>
      </c>
      <c r="BQ165" s="4">
        <v>0</v>
      </c>
      <c r="BR165" s="5">
        <v>14.5</v>
      </c>
    </row>
    <row r="166" spans="2:70">
      <c r="B166" s="11">
        <v>164</v>
      </c>
      <c r="C166" s="11">
        <v>10</v>
      </c>
      <c r="D166" s="11">
        <v>8</v>
      </c>
      <c r="E166" s="11">
        <v>9</v>
      </c>
      <c r="F166" s="11">
        <v>1</v>
      </c>
      <c r="G166" s="24">
        <v>28</v>
      </c>
      <c r="H166" s="20"/>
      <c r="I166" s="169">
        <v>164</v>
      </c>
      <c r="J166" s="156">
        <v>6</v>
      </c>
      <c r="K166" s="156">
        <v>10</v>
      </c>
      <c r="L166" s="156">
        <v>5</v>
      </c>
      <c r="M166" s="156">
        <v>0</v>
      </c>
      <c r="N166" s="91">
        <f>SUM(J166:M166)</f>
        <v>21</v>
      </c>
      <c r="O166" s="26"/>
      <c r="P166" s="155">
        <v>164</v>
      </c>
      <c r="Q166" s="156">
        <v>2.5</v>
      </c>
      <c r="R166" s="156">
        <v>9</v>
      </c>
      <c r="S166" s="156">
        <v>7.5</v>
      </c>
      <c r="T166" s="156">
        <v>4</v>
      </c>
      <c r="U166" s="91">
        <f>SUM(Q166:T166)</f>
        <v>23</v>
      </c>
      <c r="W166" s="169">
        <v>164</v>
      </c>
      <c r="X166" s="155">
        <v>2</v>
      </c>
      <c r="Y166" s="155">
        <v>7</v>
      </c>
      <c r="Z166" s="155">
        <v>1</v>
      </c>
      <c r="AA166" s="155">
        <v>5</v>
      </c>
      <c r="AB166" s="157">
        <f t="shared" ref="AB166:AB171" si="3">SUM(X166:AA166)</f>
        <v>15</v>
      </c>
      <c r="AD166" s="169">
        <v>164</v>
      </c>
      <c r="AE166" s="121">
        <v>6</v>
      </c>
      <c r="AF166" s="121">
        <v>2</v>
      </c>
      <c r="AG166" s="121">
        <v>2</v>
      </c>
      <c r="AH166" s="121">
        <v>3</v>
      </c>
      <c r="AI166" s="122">
        <v>13</v>
      </c>
      <c r="AK166" s="169">
        <v>164</v>
      </c>
      <c r="AL166" s="32">
        <v>3</v>
      </c>
      <c r="AM166" s="32">
        <v>0</v>
      </c>
      <c r="AN166" s="32">
        <v>8</v>
      </c>
      <c r="AO166" s="32">
        <v>4</v>
      </c>
      <c r="AP166" s="91">
        <f>SUM(AL166:AO166)</f>
        <v>15</v>
      </c>
      <c r="AR166" s="169">
        <v>164</v>
      </c>
      <c r="AS166" s="121">
        <v>9</v>
      </c>
      <c r="AT166" s="121">
        <v>0</v>
      </c>
      <c r="AU166" s="121">
        <v>3</v>
      </c>
      <c r="AV166" s="121">
        <v>5</v>
      </c>
      <c r="AW166" s="122">
        <v>17</v>
      </c>
      <c r="AY166" s="169">
        <v>164</v>
      </c>
      <c r="AZ166" s="121">
        <v>10</v>
      </c>
      <c r="BA166" s="121">
        <v>10</v>
      </c>
      <c r="BB166" s="121">
        <v>0</v>
      </c>
      <c r="BC166" s="121">
        <v>3</v>
      </c>
      <c r="BD166" s="122">
        <v>23</v>
      </c>
      <c r="BF166" s="169">
        <v>164</v>
      </c>
      <c r="BG166" s="182">
        <v>7</v>
      </c>
      <c r="BH166" s="182">
        <v>10</v>
      </c>
      <c r="BI166" s="182">
        <v>1</v>
      </c>
      <c r="BJ166" s="182">
        <v>9</v>
      </c>
      <c r="BK166" s="102">
        <v>27</v>
      </c>
      <c r="BM166" s="169">
        <v>164</v>
      </c>
      <c r="BN166" s="155">
        <v>3.5</v>
      </c>
      <c r="BO166" s="155">
        <v>3</v>
      </c>
      <c r="BP166" s="155">
        <v>5</v>
      </c>
      <c r="BQ166" s="155">
        <v>3</v>
      </c>
      <c r="BR166" s="91">
        <f>SUM(BN166:BQ166)</f>
        <v>14.5</v>
      </c>
    </row>
    <row r="167" spans="2:70">
      <c r="B167" s="11">
        <v>165</v>
      </c>
      <c r="C167" s="11">
        <v>10</v>
      </c>
      <c r="D167" s="11">
        <v>8</v>
      </c>
      <c r="E167" s="11">
        <v>9</v>
      </c>
      <c r="F167" s="11">
        <v>1</v>
      </c>
      <c r="G167" s="24">
        <v>28</v>
      </c>
      <c r="H167" s="20"/>
      <c r="I167" s="169">
        <v>165</v>
      </c>
      <c r="J167" s="4">
        <v>0</v>
      </c>
      <c r="K167" s="4">
        <v>10</v>
      </c>
      <c r="L167" s="4">
        <v>3</v>
      </c>
      <c r="M167" s="4">
        <v>7.5</v>
      </c>
      <c r="N167" s="5">
        <v>20.5</v>
      </c>
      <c r="O167" s="26"/>
      <c r="P167" s="155">
        <v>165</v>
      </c>
      <c r="Q167" s="155">
        <v>4</v>
      </c>
      <c r="R167" s="155">
        <v>10</v>
      </c>
      <c r="S167" s="155">
        <v>9</v>
      </c>
      <c r="T167" s="155">
        <v>0</v>
      </c>
      <c r="U167" s="91">
        <f>SUM(Q167:T167)</f>
        <v>23</v>
      </c>
      <c r="W167" s="169">
        <v>165</v>
      </c>
      <c r="X167" s="155">
        <v>3</v>
      </c>
      <c r="Y167" s="155">
        <v>6</v>
      </c>
      <c r="Z167" s="155">
        <v>2</v>
      </c>
      <c r="AA167" s="155">
        <v>4</v>
      </c>
      <c r="AB167" s="157">
        <f t="shared" si="3"/>
        <v>15</v>
      </c>
      <c r="AD167" s="169">
        <v>165</v>
      </c>
      <c r="AE167" s="155">
        <v>1.5</v>
      </c>
      <c r="AF167" s="155">
        <v>6.5</v>
      </c>
      <c r="AG167" s="155">
        <v>1</v>
      </c>
      <c r="AH167" s="155">
        <v>4</v>
      </c>
      <c r="AI167" s="91">
        <v>13</v>
      </c>
      <c r="AK167" s="169">
        <v>165</v>
      </c>
      <c r="AL167" s="170">
        <v>3</v>
      </c>
      <c r="AM167" s="170">
        <v>0</v>
      </c>
      <c r="AN167" s="170">
        <v>7</v>
      </c>
      <c r="AO167" s="170">
        <v>5</v>
      </c>
      <c r="AP167" s="99">
        <v>15</v>
      </c>
      <c r="AR167" s="169">
        <v>165</v>
      </c>
      <c r="AS167" s="121">
        <v>5</v>
      </c>
      <c r="AT167" s="121">
        <v>0</v>
      </c>
      <c r="AU167" s="121">
        <v>3</v>
      </c>
      <c r="AV167" s="121">
        <v>9</v>
      </c>
      <c r="AW167" s="122">
        <v>17</v>
      </c>
      <c r="AY167" s="169">
        <v>165</v>
      </c>
      <c r="AZ167" s="121">
        <v>10</v>
      </c>
      <c r="BA167" s="121">
        <v>9</v>
      </c>
      <c r="BB167" s="121">
        <v>1</v>
      </c>
      <c r="BC167" s="121">
        <v>3</v>
      </c>
      <c r="BD167" s="122">
        <v>23</v>
      </c>
      <c r="BF167" s="169">
        <v>165</v>
      </c>
      <c r="BG167" s="182">
        <v>5</v>
      </c>
      <c r="BH167" s="182">
        <v>7</v>
      </c>
      <c r="BI167" s="182">
        <v>5</v>
      </c>
      <c r="BJ167" s="182">
        <v>10</v>
      </c>
      <c r="BK167" s="102">
        <v>27</v>
      </c>
      <c r="BM167" s="169">
        <v>165</v>
      </c>
      <c r="BN167" s="155">
        <v>5</v>
      </c>
      <c r="BO167" s="155">
        <v>5.5</v>
      </c>
      <c r="BP167" s="155">
        <v>4</v>
      </c>
      <c r="BQ167" s="155">
        <v>0</v>
      </c>
      <c r="BR167" s="91">
        <f>SUM(BN167:BQ167)</f>
        <v>14.5</v>
      </c>
    </row>
    <row r="168" spans="2:70">
      <c r="B168" s="11">
        <v>166</v>
      </c>
      <c r="C168" s="11">
        <v>10</v>
      </c>
      <c r="D168" s="11">
        <v>8</v>
      </c>
      <c r="E168" s="11">
        <v>10</v>
      </c>
      <c r="F168" s="11">
        <v>0</v>
      </c>
      <c r="G168" s="24">
        <v>28</v>
      </c>
      <c r="H168" s="20"/>
      <c r="I168" s="169">
        <v>166</v>
      </c>
      <c r="J168" s="121">
        <v>10</v>
      </c>
      <c r="K168" s="121">
        <v>0</v>
      </c>
      <c r="L168" s="121">
        <v>7</v>
      </c>
      <c r="M168" s="121">
        <v>3.5</v>
      </c>
      <c r="N168" s="122">
        <v>20.5</v>
      </c>
      <c r="O168" s="26"/>
      <c r="P168" s="155">
        <v>166</v>
      </c>
      <c r="Q168" s="121">
        <v>8</v>
      </c>
      <c r="R168" s="121">
        <v>7</v>
      </c>
      <c r="S168" s="121">
        <v>5</v>
      </c>
      <c r="T168" s="121">
        <v>2.5</v>
      </c>
      <c r="U168" s="122">
        <v>22.5</v>
      </c>
      <c r="W168" s="169">
        <v>166</v>
      </c>
      <c r="X168" s="155">
        <v>3</v>
      </c>
      <c r="Y168" s="155">
        <v>8</v>
      </c>
      <c r="Z168" s="155">
        <v>0</v>
      </c>
      <c r="AA168" s="155">
        <v>4</v>
      </c>
      <c r="AB168" s="157">
        <f t="shared" si="3"/>
        <v>15</v>
      </c>
      <c r="AD168" s="169">
        <v>166</v>
      </c>
      <c r="AE168" s="155">
        <v>1</v>
      </c>
      <c r="AF168" s="155">
        <v>1</v>
      </c>
      <c r="AG168" s="155">
        <v>1</v>
      </c>
      <c r="AH168" s="155">
        <v>10</v>
      </c>
      <c r="AI168" s="91">
        <v>13</v>
      </c>
      <c r="AK168" s="169">
        <v>166</v>
      </c>
      <c r="AL168" s="177">
        <v>2</v>
      </c>
      <c r="AM168" s="177">
        <v>0</v>
      </c>
      <c r="AN168" s="177">
        <v>10</v>
      </c>
      <c r="AO168" s="177">
        <v>3</v>
      </c>
      <c r="AP168" s="162">
        <v>15</v>
      </c>
      <c r="AR168" s="169">
        <v>166</v>
      </c>
      <c r="AS168" s="121">
        <v>6</v>
      </c>
      <c r="AT168" s="121">
        <v>0</v>
      </c>
      <c r="AU168" s="121">
        <v>4</v>
      </c>
      <c r="AV168" s="121">
        <v>7</v>
      </c>
      <c r="AW168" s="122">
        <v>17</v>
      </c>
      <c r="AY168" s="169">
        <v>166</v>
      </c>
      <c r="AZ168" s="121">
        <v>10</v>
      </c>
      <c r="BA168" s="121">
        <v>7</v>
      </c>
      <c r="BB168" s="121">
        <v>4</v>
      </c>
      <c r="BC168" s="121">
        <v>2</v>
      </c>
      <c r="BD168" s="122">
        <v>23</v>
      </c>
      <c r="BF168" s="169">
        <v>166</v>
      </c>
      <c r="BG168" s="182">
        <v>7</v>
      </c>
      <c r="BH168" s="182">
        <v>9</v>
      </c>
      <c r="BI168" s="182">
        <v>1</v>
      </c>
      <c r="BJ168" s="182">
        <v>10</v>
      </c>
      <c r="BK168" s="102">
        <v>27</v>
      </c>
      <c r="BM168" s="169">
        <v>166</v>
      </c>
      <c r="BN168" s="155">
        <v>6</v>
      </c>
      <c r="BO168" s="155">
        <v>3.5</v>
      </c>
      <c r="BP168" s="155">
        <v>3</v>
      </c>
      <c r="BQ168" s="155">
        <v>2</v>
      </c>
      <c r="BR168" s="91">
        <f>SUM(BN168:BQ168)</f>
        <v>14.5</v>
      </c>
    </row>
    <row r="169" spans="2:70">
      <c r="B169" s="11">
        <v>167</v>
      </c>
      <c r="C169" s="11">
        <v>10</v>
      </c>
      <c r="D169" s="11">
        <v>8</v>
      </c>
      <c r="E169" s="11">
        <v>10</v>
      </c>
      <c r="F169" s="11">
        <v>0</v>
      </c>
      <c r="G169" s="24">
        <v>28</v>
      </c>
      <c r="H169" s="20"/>
      <c r="I169" s="169">
        <v>167</v>
      </c>
      <c r="J169" s="171">
        <v>10</v>
      </c>
      <c r="K169" s="171">
        <v>0</v>
      </c>
      <c r="L169" s="171">
        <v>5</v>
      </c>
      <c r="M169" s="171">
        <v>5</v>
      </c>
      <c r="N169" s="91">
        <f>SUM(J169:M169)</f>
        <v>20</v>
      </c>
      <c r="O169" s="26"/>
      <c r="P169" s="155">
        <v>167</v>
      </c>
      <c r="Q169" s="126">
        <v>7.5</v>
      </c>
      <c r="R169" s="126">
        <v>3</v>
      </c>
      <c r="S169" s="126">
        <v>4</v>
      </c>
      <c r="T169" s="126">
        <v>8</v>
      </c>
      <c r="U169" s="124">
        <v>22.5</v>
      </c>
      <c r="W169" s="169">
        <v>167</v>
      </c>
      <c r="X169" s="155">
        <v>3</v>
      </c>
      <c r="Y169" s="155">
        <v>6.5</v>
      </c>
      <c r="Z169" s="155">
        <v>0</v>
      </c>
      <c r="AA169" s="155">
        <v>5</v>
      </c>
      <c r="AB169" s="157">
        <f t="shared" si="3"/>
        <v>14.5</v>
      </c>
      <c r="AD169" s="169">
        <v>167</v>
      </c>
      <c r="AE169" s="177">
        <v>2</v>
      </c>
      <c r="AF169" s="177">
        <v>7</v>
      </c>
      <c r="AG169" s="177">
        <v>2</v>
      </c>
      <c r="AH169" s="177">
        <v>2</v>
      </c>
      <c r="AI169" s="162">
        <v>13</v>
      </c>
      <c r="AK169" s="169">
        <v>167</v>
      </c>
      <c r="AL169" s="155">
        <v>3</v>
      </c>
      <c r="AM169" s="155">
        <v>1</v>
      </c>
      <c r="AN169" s="155">
        <v>10</v>
      </c>
      <c r="AO169" s="155">
        <v>1</v>
      </c>
      <c r="AP169" s="91">
        <v>15</v>
      </c>
      <c r="AR169" s="169">
        <v>167</v>
      </c>
      <c r="AS169" s="155">
        <v>8</v>
      </c>
      <c r="AT169" s="155">
        <v>2</v>
      </c>
      <c r="AU169" s="155">
        <v>4</v>
      </c>
      <c r="AV169" s="155">
        <v>3</v>
      </c>
      <c r="AW169" s="91">
        <v>17</v>
      </c>
      <c r="AY169" s="169">
        <v>167</v>
      </c>
      <c r="AZ169" s="121">
        <v>7</v>
      </c>
      <c r="BA169" s="121">
        <v>10</v>
      </c>
      <c r="BB169" s="121">
        <v>2</v>
      </c>
      <c r="BC169" s="121">
        <v>4</v>
      </c>
      <c r="BD169" s="122">
        <v>23</v>
      </c>
      <c r="BF169" s="169">
        <v>167</v>
      </c>
      <c r="BG169" s="121">
        <v>10</v>
      </c>
      <c r="BH169" s="121">
        <v>10</v>
      </c>
      <c r="BI169" s="121">
        <v>0</v>
      </c>
      <c r="BJ169" s="121">
        <v>7</v>
      </c>
      <c r="BK169" s="122">
        <v>27</v>
      </c>
      <c r="BM169" s="169">
        <v>167</v>
      </c>
      <c r="BN169" s="178">
        <v>6</v>
      </c>
      <c r="BO169" s="178">
        <v>5</v>
      </c>
      <c r="BP169" s="178">
        <v>1</v>
      </c>
      <c r="BQ169" s="178">
        <v>2.5</v>
      </c>
      <c r="BR169" s="163">
        <v>14.5</v>
      </c>
    </row>
    <row r="170" spans="2:70">
      <c r="B170" s="11">
        <v>168</v>
      </c>
      <c r="C170" s="11">
        <v>7</v>
      </c>
      <c r="D170" s="11">
        <v>8</v>
      </c>
      <c r="E170" s="11">
        <v>4.5</v>
      </c>
      <c r="F170" s="11">
        <v>8</v>
      </c>
      <c r="G170" s="24">
        <v>27.5</v>
      </c>
      <c r="H170" s="20"/>
      <c r="I170" s="169">
        <v>168</v>
      </c>
      <c r="J170" s="170">
        <v>5</v>
      </c>
      <c r="K170" s="170">
        <v>5</v>
      </c>
      <c r="L170" s="170">
        <v>4</v>
      </c>
      <c r="M170" s="170">
        <v>6</v>
      </c>
      <c r="N170" s="99">
        <v>20</v>
      </c>
      <c r="O170" s="26"/>
      <c r="P170" s="155">
        <v>168</v>
      </c>
      <c r="Q170" s="171">
        <v>5</v>
      </c>
      <c r="R170" s="171">
        <v>3</v>
      </c>
      <c r="S170" s="171">
        <v>10</v>
      </c>
      <c r="T170" s="171">
        <v>4</v>
      </c>
      <c r="U170" s="91">
        <f>SUM(Q170:T170)</f>
        <v>22</v>
      </c>
      <c r="W170" s="169">
        <v>168</v>
      </c>
      <c r="X170" s="155">
        <v>3</v>
      </c>
      <c r="Y170" s="155">
        <v>7.5</v>
      </c>
      <c r="Z170" s="155">
        <v>2</v>
      </c>
      <c r="AA170" s="155">
        <v>2</v>
      </c>
      <c r="AB170" s="157">
        <f t="shared" si="3"/>
        <v>14.5</v>
      </c>
      <c r="AD170" s="169">
        <v>168</v>
      </c>
      <c r="AE170" s="170">
        <v>2.5</v>
      </c>
      <c r="AF170" s="170">
        <v>5</v>
      </c>
      <c r="AG170" s="170">
        <v>2</v>
      </c>
      <c r="AH170" s="170">
        <v>3</v>
      </c>
      <c r="AI170" s="99">
        <v>12.5</v>
      </c>
      <c r="AK170" s="169">
        <v>168</v>
      </c>
      <c r="AL170" s="156">
        <v>4</v>
      </c>
      <c r="AM170" s="156">
        <v>0</v>
      </c>
      <c r="AN170" s="156">
        <v>9</v>
      </c>
      <c r="AO170" s="156">
        <v>2</v>
      </c>
      <c r="AP170" s="157">
        <v>15</v>
      </c>
      <c r="AR170" s="169">
        <v>168</v>
      </c>
      <c r="AS170" s="144">
        <v>9</v>
      </c>
      <c r="AT170" s="145">
        <v>0</v>
      </c>
      <c r="AU170" s="144">
        <v>4</v>
      </c>
      <c r="AV170" s="145">
        <v>4</v>
      </c>
      <c r="AW170" s="165">
        <v>17</v>
      </c>
      <c r="AY170" s="169">
        <v>168</v>
      </c>
      <c r="AZ170" s="155">
        <v>7</v>
      </c>
      <c r="BA170" s="155">
        <v>7</v>
      </c>
      <c r="BB170" s="155">
        <v>7</v>
      </c>
      <c r="BC170" s="155">
        <v>2</v>
      </c>
      <c r="BD170" s="91">
        <v>23</v>
      </c>
      <c r="BF170" s="169">
        <v>168</v>
      </c>
      <c r="BG170" s="155">
        <v>3</v>
      </c>
      <c r="BH170" s="155">
        <v>10</v>
      </c>
      <c r="BI170" s="155">
        <v>5</v>
      </c>
      <c r="BJ170" s="155">
        <v>9</v>
      </c>
      <c r="BK170" s="91">
        <v>27</v>
      </c>
      <c r="BM170" s="169">
        <v>168</v>
      </c>
      <c r="BN170" s="178">
        <v>6</v>
      </c>
      <c r="BO170" s="178">
        <v>1</v>
      </c>
      <c r="BP170" s="178">
        <v>1</v>
      </c>
      <c r="BQ170" s="178">
        <v>6.5</v>
      </c>
      <c r="BR170" s="163">
        <v>14.5</v>
      </c>
    </row>
    <row r="171" spans="2:70">
      <c r="B171" s="11">
        <v>169</v>
      </c>
      <c r="C171" s="11">
        <v>10</v>
      </c>
      <c r="D171" s="11">
        <v>8</v>
      </c>
      <c r="E171" s="11">
        <v>5</v>
      </c>
      <c r="F171" s="11">
        <v>4.5</v>
      </c>
      <c r="G171" s="24">
        <v>27.5</v>
      </c>
      <c r="H171" s="20"/>
      <c r="I171" s="169">
        <v>169</v>
      </c>
      <c r="J171" s="121">
        <v>10</v>
      </c>
      <c r="K171" s="121">
        <v>0</v>
      </c>
      <c r="L171" s="121">
        <v>6</v>
      </c>
      <c r="M171" s="121">
        <v>4</v>
      </c>
      <c r="N171" s="122">
        <v>20</v>
      </c>
      <c r="O171" s="26"/>
      <c r="P171" s="155">
        <v>169</v>
      </c>
      <c r="Q171" s="121">
        <v>10</v>
      </c>
      <c r="R171" s="121">
        <v>0</v>
      </c>
      <c r="S171" s="121">
        <v>10</v>
      </c>
      <c r="T171" s="121">
        <v>2</v>
      </c>
      <c r="U171" s="122">
        <v>22</v>
      </c>
      <c r="W171" s="169">
        <v>169</v>
      </c>
      <c r="X171" s="155">
        <v>3</v>
      </c>
      <c r="Y171" s="155">
        <v>6.5</v>
      </c>
      <c r="Z171" s="155">
        <v>1</v>
      </c>
      <c r="AA171" s="155">
        <v>4</v>
      </c>
      <c r="AB171" s="157">
        <f t="shared" si="3"/>
        <v>14.5</v>
      </c>
      <c r="AD171" s="169">
        <v>169</v>
      </c>
      <c r="AE171" s="155">
        <v>1</v>
      </c>
      <c r="AF171" s="155">
        <v>6</v>
      </c>
      <c r="AG171" s="155">
        <v>1</v>
      </c>
      <c r="AH171" s="155">
        <v>4.5</v>
      </c>
      <c r="AI171" s="157">
        <f>SUM(AE171:AH171)</f>
        <v>12.5</v>
      </c>
      <c r="AK171" s="169">
        <v>169</v>
      </c>
      <c r="AL171" s="155">
        <v>3</v>
      </c>
      <c r="AM171" s="155">
        <v>1</v>
      </c>
      <c r="AN171" s="155">
        <v>10</v>
      </c>
      <c r="AO171" s="155">
        <v>1</v>
      </c>
      <c r="AP171" s="91">
        <f>SUM(AL171:AO171)</f>
        <v>15</v>
      </c>
      <c r="AR171" s="169">
        <v>169</v>
      </c>
      <c r="AS171" s="155">
        <v>10</v>
      </c>
      <c r="AT171" s="155">
        <v>0</v>
      </c>
      <c r="AU171" s="155">
        <v>2</v>
      </c>
      <c r="AV171" s="155">
        <v>5</v>
      </c>
      <c r="AW171" s="91">
        <v>17</v>
      </c>
      <c r="AY171" s="169">
        <v>169</v>
      </c>
      <c r="AZ171" s="155">
        <v>10</v>
      </c>
      <c r="BA171" s="155">
        <v>10</v>
      </c>
      <c r="BB171" s="155">
        <v>3</v>
      </c>
      <c r="BC171" s="155">
        <v>0</v>
      </c>
      <c r="BD171" s="91">
        <v>23</v>
      </c>
      <c r="BF171" s="169">
        <v>169</v>
      </c>
      <c r="BG171" s="155">
        <v>6</v>
      </c>
      <c r="BH171" s="155">
        <v>10</v>
      </c>
      <c r="BI171" s="155">
        <v>1</v>
      </c>
      <c r="BJ171" s="155">
        <v>10</v>
      </c>
      <c r="BK171" s="91">
        <f>SUM(BG171:BJ171)</f>
        <v>27</v>
      </c>
      <c r="BM171" s="169">
        <v>169</v>
      </c>
      <c r="BN171" s="149">
        <v>8.5</v>
      </c>
      <c r="BO171" s="149">
        <v>0</v>
      </c>
      <c r="BP171" s="149">
        <v>0</v>
      </c>
      <c r="BQ171" s="149">
        <v>6</v>
      </c>
      <c r="BR171" s="167">
        <v>14.5</v>
      </c>
    </row>
    <row r="172" spans="2:70">
      <c r="B172" s="11">
        <v>170</v>
      </c>
      <c r="C172" s="11">
        <v>10</v>
      </c>
      <c r="D172" s="11">
        <v>2</v>
      </c>
      <c r="E172" s="11">
        <v>7.5</v>
      </c>
      <c r="F172" s="11">
        <v>8</v>
      </c>
      <c r="G172" s="24">
        <v>27.5</v>
      </c>
      <c r="H172" s="20"/>
      <c r="I172" s="169">
        <v>170</v>
      </c>
      <c r="J172" s="121">
        <v>7</v>
      </c>
      <c r="K172" s="121">
        <v>0</v>
      </c>
      <c r="L172" s="121">
        <v>6</v>
      </c>
      <c r="M172" s="121">
        <v>7</v>
      </c>
      <c r="N172" s="122">
        <v>20</v>
      </c>
      <c r="O172" s="26"/>
      <c r="P172" s="155">
        <v>170</v>
      </c>
      <c r="Q172" s="121">
        <v>4</v>
      </c>
      <c r="R172" s="121">
        <v>10</v>
      </c>
      <c r="S172" s="121">
        <v>2</v>
      </c>
      <c r="T172" s="121">
        <v>6</v>
      </c>
      <c r="U172" s="122">
        <v>22</v>
      </c>
      <c r="W172" s="169">
        <v>170</v>
      </c>
      <c r="X172" s="4">
        <v>3</v>
      </c>
      <c r="Y172" s="4">
        <v>6</v>
      </c>
      <c r="Z172" s="4">
        <v>4</v>
      </c>
      <c r="AA172" s="4">
        <v>1</v>
      </c>
      <c r="AB172" s="5">
        <v>14</v>
      </c>
      <c r="AD172" s="169">
        <v>170</v>
      </c>
      <c r="AE172" s="4">
        <v>6</v>
      </c>
      <c r="AF172" s="4">
        <v>3</v>
      </c>
      <c r="AG172" s="4">
        <v>0</v>
      </c>
      <c r="AH172" s="4">
        <v>3</v>
      </c>
      <c r="AI172" s="5">
        <v>12</v>
      </c>
      <c r="AK172" s="169">
        <v>170</v>
      </c>
      <c r="AL172" s="169">
        <v>5</v>
      </c>
      <c r="AM172" s="169">
        <v>3</v>
      </c>
      <c r="AN172" s="169">
        <v>1</v>
      </c>
      <c r="AO172" s="169">
        <v>6</v>
      </c>
      <c r="AP172" s="24">
        <v>15</v>
      </c>
      <c r="AR172" s="169">
        <v>170</v>
      </c>
      <c r="AS172" s="155">
        <v>5</v>
      </c>
      <c r="AT172" s="155">
        <v>0</v>
      </c>
      <c r="AU172" s="155">
        <v>7</v>
      </c>
      <c r="AV172" s="155">
        <v>5</v>
      </c>
      <c r="AW172" s="91">
        <v>17</v>
      </c>
      <c r="AY172" s="169">
        <v>170</v>
      </c>
      <c r="AZ172" s="155">
        <v>10</v>
      </c>
      <c r="BA172" s="155">
        <v>7</v>
      </c>
      <c r="BB172" s="155">
        <v>2</v>
      </c>
      <c r="BC172" s="155">
        <v>4</v>
      </c>
      <c r="BD172" s="91">
        <v>23</v>
      </c>
      <c r="BF172" s="169">
        <v>170</v>
      </c>
      <c r="BG172" s="155">
        <v>10</v>
      </c>
      <c r="BH172" s="155">
        <v>10</v>
      </c>
      <c r="BI172" s="155">
        <v>0</v>
      </c>
      <c r="BJ172" s="155">
        <v>7</v>
      </c>
      <c r="BK172" s="91">
        <f>SUM(BG172:BJ172)</f>
        <v>27</v>
      </c>
      <c r="BM172" s="169">
        <v>170</v>
      </c>
      <c r="BN172" s="149">
        <v>5.5</v>
      </c>
      <c r="BO172" s="149">
        <v>2</v>
      </c>
      <c r="BP172" s="149">
        <v>4</v>
      </c>
      <c r="BQ172" s="149">
        <v>3</v>
      </c>
      <c r="BR172" s="167">
        <v>14.5</v>
      </c>
    </row>
    <row r="173" spans="2:70">
      <c r="B173" s="11">
        <v>171</v>
      </c>
      <c r="C173" s="11">
        <v>10</v>
      </c>
      <c r="D173" s="11">
        <v>4</v>
      </c>
      <c r="E173" s="11">
        <v>7.5</v>
      </c>
      <c r="F173" s="11">
        <v>6</v>
      </c>
      <c r="G173" s="24">
        <v>27.5</v>
      </c>
      <c r="H173" s="20"/>
      <c r="I173" s="169">
        <v>171</v>
      </c>
      <c r="J173" s="121">
        <v>7</v>
      </c>
      <c r="K173" s="121">
        <v>0</v>
      </c>
      <c r="L173" s="121">
        <v>8</v>
      </c>
      <c r="M173" s="121">
        <v>5</v>
      </c>
      <c r="N173" s="122">
        <v>20</v>
      </c>
      <c r="O173" s="26"/>
      <c r="P173" s="155">
        <v>171</v>
      </c>
      <c r="Q173" s="156">
        <v>6</v>
      </c>
      <c r="R173" s="156">
        <v>10</v>
      </c>
      <c r="S173" s="156">
        <v>6</v>
      </c>
      <c r="T173" s="156">
        <v>0</v>
      </c>
      <c r="U173" s="91">
        <f>SUM(Q173:T173)</f>
        <v>22</v>
      </c>
      <c r="W173" s="169">
        <v>171</v>
      </c>
      <c r="X173" s="4">
        <v>3</v>
      </c>
      <c r="Y173" s="4">
        <v>5</v>
      </c>
      <c r="Z173" s="4">
        <v>4</v>
      </c>
      <c r="AA173" s="4">
        <v>2</v>
      </c>
      <c r="AB173" s="5">
        <v>14</v>
      </c>
      <c r="AD173" s="169">
        <v>171</v>
      </c>
      <c r="AE173" s="4">
        <v>0</v>
      </c>
      <c r="AF173" s="4">
        <v>0</v>
      </c>
      <c r="AG173" s="4">
        <v>6</v>
      </c>
      <c r="AH173" s="4">
        <v>6</v>
      </c>
      <c r="AI173" s="5">
        <v>12</v>
      </c>
      <c r="AK173" s="169">
        <v>171</v>
      </c>
      <c r="AL173" s="169">
        <v>3</v>
      </c>
      <c r="AM173" s="169">
        <v>2</v>
      </c>
      <c r="AN173" s="169">
        <v>10</v>
      </c>
      <c r="AO173" s="169">
        <v>0</v>
      </c>
      <c r="AP173" s="24">
        <v>15</v>
      </c>
      <c r="AR173" s="169">
        <v>171</v>
      </c>
      <c r="AS173" s="155">
        <v>9</v>
      </c>
      <c r="AT173" s="155">
        <v>0</v>
      </c>
      <c r="AU173" s="155">
        <v>3</v>
      </c>
      <c r="AV173" s="155">
        <v>5</v>
      </c>
      <c r="AW173" s="91">
        <v>17</v>
      </c>
      <c r="AY173" s="169">
        <v>171</v>
      </c>
      <c r="AZ173" s="133">
        <v>8</v>
      </c>
      <c r="BA173" s="133">
        <v>9</v>
      </c>
      <c r="BB173" s="133">
        <v>6</v>
      </c>
      <c r="BC173" s="133">
        <v>0</v>
      </c>
      <c r="BD173" s="91">
        <f>SUM(AZ173:BC173)</f>
        <v>23</v>
      </c>
      <c r="BF173" s="169">
        <v>171</v>
      </c>
      <c r="BG173" s="155">
        <v>6</v>
      </c>
      <c r="BH173" s="155">
        <v>10</v>
      </c>
      <c r="BI173" s="155">
        <v>2</v>
      </c>
      <c r="BJ173" s="155">
        <v>9</v>
      </c>
      <c r="BK173" s="91">
        <f>SUM(BG173:BJ173)</f>
        <v>27</v>
      </c>
      <c r="BM173" s="169">
        <v>171</v>
      </c>
      <c r="BN173" s="4">
        <v>4</v>
      </c>
      <c r="BO173" s="4">
        <v>2</v>
      </c>
      <c r="BP173" s="4">
        <v>3</v>
      </c>
      <c r="BQ173" s="4">
        <v>5</v>
      </c>
      <c r="BR173" s="5">
        <v>14</v>
      </c>
    </row>
    <row r="174" spans="2:70">
      <c r="B174" s="11">
        <v>172</v>
      </c>
      <c r="C174" s="11">
        <v>9</v>
      </c>
      <c r="D174" s="11">
        <v>10</v>
      </c>
      <c r="E174" s="11">
        <v>7.5</v>
      </c>
      <c r="F174" s="11">
        <v>1</v>
      </c>
      <c r="G174" s="24">
        <v>27.5</v>
      </c>
      <c r="H174" s="20"/>
      <c r="I174" s="169">
        <v>172</v>
      </c>
      <c r="J174" s="121">
        <v>2</v>
      </c>
      <c r="K174" s="121">
        <v>0</v>
      </c>
      <c r="L174" s="121">
        <v>10</v>
      </c>
      <c r="M174" s="121">
        <v>8</v>
      </c>
      <c r="N174" s="122">
        <v>20</v>
      </c>
      <c r="O174" s="26"/>
      <c r="P174" s="155">
        <v>172</v>
      </c>
      <c r="Q174" s="126">
        <v>3</v>
      </c>
      <c r="R174" s="126">
        <v>8.5</v>
      </c>
      <c r="S174" s="126">
        <v>8</v>
      </c>
      <c r="T174" s="126">
        <v>2</v>
      </c>
      <c r="U174" s="124">
        <v>21.5</v>
      </c>
      <c r="W174" s="169">
        <v>172</v>
      </c>
      <c r="X174" s="174">
        <v>3</v>
      </c>
      <c r="Y174" s="174">
        <v>4</v>
      </c>
      <c r="Z174" s="174">
        <v>1</v>
      </c>
      <c r="AA174" s="174">
        <v>6</v>
      </c>
      <c r="AB174" s="91">
        <f>SUM(X174:AA174)</f>
        <v>14</v>
      </c>
      <c r="AD174" s="169">
        <v>172</v>
      </c>
      <c r="AE174" s="4">
        <v>2</v>
      </c>
      <c r="AF174" s="4">
        <v>0</v>
      </c>
      <c r="AG174" s="4">
        <v>3</v>
      </c>
      <c r="AH174" s="4">
        <v>7</v>
      </c>
      <c r="AI174" s="5">
        <v>12</v>
      </c>
      <c r="AK174" s="169">
        <v>172</v>
      </c>
      <c r="AL174" s="174">
        <v>4</v>
      </c>
      <c r="AM174" s="174">
        <v>0</v>
      </c>
      <c r="AN174" s="174">
        <v>6.5</v>
      </c>
      <c r="AO174" s="174">
        <v>3.5</v>
      </c>
      <c r="AP174" s="91">
        <f>SUM(AL174:AO174)</f>
        <v>14</v>
      </c>
      <c r="AR174" s="169">
        <v>172</v>
      </c>
      <c r="AS174" s="155">
        <v>8</v>
      </c>
      <c r="AT174" s="155">
        <v>1</v>
      </c>
      <c r="AU174" s="155">
        <v>4</v>
      </c>
      <c r="AV174" s="155">
        <v>4</v>
      </c>
      <c r="AW174" s="91">
        <v>17</v>
      </c>
      <c r="AY174" s="169">
        <v>172</v>
      </c>
      <c r="AZ174" s="155">
        <v>7</v>
      </c>
      <c r="BA174" s="155">
        <v>6</v>
      </c>
      <c r="BB174" s="155">
        <v>9</v>
      </c>
      <c r="BC174" s="155">
        <v>1</v>
      </c>
      <c r="BD174" s="91">
        <f>SUM(AZ174:BC174)</f>
        <v>23</v>
      </c>
      <c r="BF174" s="169">
        <v>172</v>
      </c>
      <c r="BG174" s="155">
        <v>8</v>
      </c>
      <c r="BH174" s="155">
        <v>10</v>
      </c>
      <c r="BI174" s="155">
        <v>3</v>
      </c>
      <c r="BJ174" s="155">
        <v>6</v>
      </c>
      <c r="BK174" s="91">
        <f>SUM(BG174:BJ174)</f>
        <v>27</v>
      </c>
      <c r="BM174" s="169">
        <v>172</v>
      </c>
      <c r="BN174" s="4">
        <v>4</v>
      </c>
      <c r="BO174" s="4">
        <v>5</v>
      </c>
      <c r="BP174" s="4">
        <v>3</v>
      </c>
      <c r="BQ174" s="4">
        <v>2</v>
      </c>
      <c r="BR174" s="5">
        <v>14</v>
      </c>
    </row>
    <row r="175" spans="2:70">
      <c r="B175" s="11">
        <v>173</v>
      </c>
      <c r="C175" s="11">
        <v>9</v>
      </c>
      <c r="D175" s="11">
        <v>5</v>
      </c>
      <c r="E175" s="11">
        <v>7</v>
      </c>
      <c r="F175" s="11">
        <v>6</v>
      </c>
      <c r="G175" s="24">
        <v>27</v>
      </c>
      <c r="H175" s="20"/>
      <c r="I175" s="169">
        <v>173</v>
      </c>
      <c r="J175" s="155">
        <v>2</v>
      </c>
      <c r="K175" s="155">
        <v>1</v>
      </c>
      <c r="L175" s="155">
        <v>8</v>
      </c>
      <c r="M175" s="155">
        <v>9</v>
      </c>
      <c r="N175" s="91">
        <v>20</v>
      </c>
      <c r="O175" s="26"/>
      <c r="P175" s="155">
        <v>173</v>
      </c>
      <c r="Q175" s="126">
        <v>6.5</v>
      </c>
      <c r="R175" s="126">
        <v>5</v>
      </c>
      <c r="S175" s="126">
        <v>8</v>
      </c>
      <c r="T175" s="126">
        <v>2</v>
      </c>
      <c r="U175" s="124">
        <v>21.5</v>
      </c>
      <c r="W175" s="169">
        <v>173</v>
      </c>
      <c r="X175" s="174">
        <v>3</v>
      </c>
      <c r="Y175" s="174">
        <v>3</v>
      </c>
      <c r="Z175" s="174">
        <v>2</v>
      </c>
      <c r="AA175" s="174">
        <v>6</v>
      </c>
      <c r="AB175" s="91">
        <f>SUM(X175:AA175)</f>
        <v>14</v>
      </c>
      <c r="AD175" s="169">
        <v>173</v>
      </c>
      <c r="AE175" s="32">
        <v>1</v>
      </c>
      <c r="AF175" s="32">
        <v>9</v>
      </c>
      <c r="AG175" s="32">
        <v>1</v>
      </c>
      <c r="AH175" s="32">
        <v>1</v>
      </c>
      <c r="AI175" s="91">
        <f>SUM(AE175:AH175)</f>
        <v>12</v>
      </c>
      <c r="AK175" s="169">
        <v>173</v>
      </c>
      <c r="AL175" s="32">
        <v>0</v>
      </c>
      <c r="AM175" s="32">
        <v>4</v>
      </c>
      <c r="AN175" s="32">
        <v>7</v>
      </c>
      <c r="AO175" s="32">
        <v>3</v>
      </c>
      <c r="AP175" s="91">
        <f>SUM(AL175:AO175)</f>
        <v>14</v>
      </c>
      <c r="AR175" s="169">
        <v>173</v>
      </c>
      <c r="AS175" s="156">
        <v>10</v>
      </c>
      <c r="AT175" s="156">
        <v>1</v>
      </c>
      <c r="AU175" s="156">
        <v>3</v>
      </c>
      <c r="AV175" s="156">
        <v>3</v>
      </c>
      <c r="AW175" s="157">
        <v>17</v>
      </c>
      <c r="AY175" s="169">
        <v>173</v>
      </c>
      <c r="AZ175" s="155">
        <v>10</v>
      </c>
      <c r="BA175" s="155">
        <v>6</v>
      </c>
      <c r="BB175" s="155">
        <v>3</v>
      </c>
      <c r="BC175" s="155">
        <v>4</v>
      </c>
      <c r="BD175" s="91">
        <f>SUM(AZ175:BC175)</f>
        <v>23</v>
      </c>
      <c r="BF175" s="169">
        <v>173</v>
      </c>
      <c r="BG175" s="155">
        <v>6</v>
      </c>
      <c r="BH175" s="155">
        <v>9</v>
      </c>
      <c r="BI175" s="155">
        <v>5</v>
      </c>
      <c r="BJ175" s="155">
        <v>6</v>
      </c>
      <c r="BK175" s="91">
        <f>SUM(BG175:BJ175)</f>
        <v>26</v>
      </c>
      <c r="BM175" s="169">
        <v>173</v>
      </c>
      <c r="BN175" s="4">
        <v>2</v>
      </c>
      <c r="BO175" s="4">
        <v>6</v>
      </c>
      <c r="BP175" s="4">
        <v>2</v>
      </c>
      <c r="BQ175" s="4">
        <v>4</v>
      </c>
      <c r="BR175" s="5">
        <v>14</v>
      </c>
    </row>
    <row r="176" spans="2:70">
      <c r="B176" s="11">
        <v>174</v>
      </c>
      <c r="C176" s="11">
        <v>10</v>
      </c>
      <c r="D176" s="11">
        <v>2</v>
      </c>
      <c r="E176" s="11">
        <v>7</v>
      </c>
      <c r="F176" s="11">
        <v>8</v>
      </c>
      <c r="G176" s="24">
        <v>27</v>
      </c>
      <c r="H176" s="20"/>
      <c r="I176" s="169">
        <v>174</v>
      </c>
      <c r="J176" s="3">
        <v>0</v>
      </c>
      <c r="K176" s="3">
        <v>0</v>
      </c>
      <c r="L176" s="3">
        <v>10</v>
      </c>
      <c r="M176" s="3">
        <v>10</v>
      </c>
      <c r="N176" s="6">
        <f>J176+K176+L176+M176</f>
        <v>20</v>
      </c>
      <c r="O176" s="26"/>
      <c r="P176" s="155">
        <v>174</v>
      </c>
      <c r="Q176" s="156">
        <v>5</v>
      </c>
      <c r="R176" s="156">
        <v>10</v>
      </c>
      <c r="S176" s="156">
        <v>2.5</v>
      </c>
      <c r="T176" s="156">
        <v>4</v>
      </c>
      <c r="U176" s="91">
        <f>SUM(Q176:T176)</f>
        <v>21.5</v>
      </c>
      <c r="W176" s="169">
        <v>174</v>
      </c>
      <c r="X176" s="174">
        <v>3</v>
      </c>
      <c r="Y176" s="174">
        <v>3</v>
      </c>
      <c r="Z176" s="174">
        <v>2</v>
      </c>
      <c r="AA176" s="174">
        <v>6</v>
      </c>
      <c r="AB176" s="91">
        <f>SUM(X176:AA176)</f>
        <v>14</v>
      </c>
      <c r="AD176" s="169">
        <v>174</v>
      </c>
      <c r="AE176" s="155">
        <v>2</v>
      </c>
      <c r="AF176" s="155">
        <v>2</v>
      </c>
      <c r="AG176" s="155">
        <v>0</v>
      </c>
      <c r="AH176" s="155">
        <v>8</v>
      </c>
      <c r="AI176" s="157">
        <f>SUM(AE176:AH176)</f>
        <v>12</v>
      </c>
      <c r="AK176" s="169">
        <v>174</v>
      </c>
      <c r="AL176" s="170">
        <v>0</v>
      </c>
      <c r="AM176" s="170">
        <v>1</v>
      </c>
      <c r="AN176" s="170">
        <v>9</v>
      </c>
      <c r="AO176" s="170">
        <v>4</v>
      </c>
      <c r="AP176" s="99">
        <v>14</v>
      </c>
      <c r="AR176" s="169">
        <v>174</v>
      </c>
      <c r="AS176" s="156">
        <v>6</v>
      </c>
      <c r="AT176" s="156">
        <v>0</v>
      </c>
      <c r="AU176" s="156">
        <v>4</v>
      </c>
      <c r="AV176" s="156">
        <v>7</v>
      </c>
      <c r="AW176" s="157">
        <v>17</v>
      </c>
      <c r="AY176" s="169">
        <v>174</v>
      </c>
      <c r="AZ176" s="169">
        <v>10</v>
      </c>
      <c r="BA176" s="169">
        <v>10</v>
      </c>
      <c r="BB176" s="169">
        <v>2</v>
      </c>
      <c r="BC176" s="169">
        <v>1</v>
      </c>
      <c r="BD176" s="24">
        <f>SUM(AZ176:BC176)</f>
        <v>23</v>
      </c>
      <c r="BF176" s="169">
        <v>174</v>
      </c>
      <c r="BG176" s="182">
        <v>4</v>
      </c>
      <c r="BH176" s="182">
        <v>10</v>
      </c>
      <c r="BI176" s="182">
        <v>2</v>
      </c>
      <c r="BJ176" s="182">
        <v>10</v>
      </c>
      <c r="BK176" s="102">
        <v>26</v>
      </c>
      <c r="BM176" s="169">
        <v>174</v>
      </c>
      <c r="BN176" s="32">
        <v>6</v>
      </c>
      <c r="BO176" s="32">
        <v>1</v>
      </c>
      <c r="BP176" s="32">
        <v>1</v>
      </c>
      <c r="BQ176" s="32">
        <v>6</v>
      </c>
      <c r="BR176" s="91">
        <f>SUM(BN176:BQ176)</f>
        <v>14</v>
      </c>
    </row>
    <row r="177" spans="2:70">
      <c r="B177" s="11">
        <v>175</v>
      </c>
      <c r="C177" s="11">
        <v>10</v>
      </c>
      <c r="D177" s="11">
        <v>2</v>
      </c>
      <c r="E177" s="11">
        <v>7</v>
      </c>
      <c r="F177" s="11">
        <v>8</v>
      </c>
      <c r="G177" s="24">
        <v>27</v>
      </c>
      <c r="H177" s="20"/>
      <c r="I177" s="169">
        <v>175</v>
      </c>
      <c r="J177" s="156">
        <v>10</v>
      </c>
      <c r="K177" s="156">
        <v>2</v>
      </c>
      <c r="L177" s="156">
        <v>4</v>
      </c>
      <c r="M177" s="156">
        <v>4</v>
      </c>
      <c r="N177" s="91">
        <f>SUM(J177:M177)</f>
        <v>20</v>
      </c>
      <c r="O177" s="26"/>
      <c r="P177" s="155">
        <v>175</v>
      </c>
      <c r="Q177" s="4">
        <v>10</v>
      </c>
      <c r="R177" s="4">
        <v>6</v>
      </c>
      <c r="S177" s="4">
        <v>5</v>
      </c>
      <c r="T177" s="4">
        <v>0</v>
      </c>
      <c r="U177" s="5">
        <v>21</v>
      </c>
      <c r="W177" s="169">
        <v>175</v>
      </c>
      <c r="X177" s="121">
        <v>0</v>
      </c>
      <c r="Y177" s="121">
        <v>6</v>
      </c>
      <c r="Z177" s="121">
        <v>3</v>
      </c>
      <c r="AA177" s="121">
        <v>5</v>
      </c>
      <c r="AB177" s="122">
        <v>14</v>
      </c>
      <c r="AD177" s="169">
        <v>175</v>
      </c>
      <c r="AE177" s="155">
        <v>0</v>
      </c>
      <c r="AF177" s="155">
        <v>2</v>
      </c>
      <c r="AG177" s="155">
        <v>1</v>
      </c>
      <c r="AH177" s="155">
        <v>9</v>
      </c>
      <c r="AI177" s="157">
        <f>SUM(AE177:AH177)</f>
        <v>12</v>
      </c>
      <c r="AK177" s="169">
        <v>175</v>
      </c>
      <c r="AL177" s="121">
        <v>2</v>
      </c>
      <c r="AM177" s="121">
        <v>6</v>
      </c>
      <c r="AN177" s="121">
        <v>6</v>
      </c>
      <c r="AO177" s="121">
        <v>0</v>
      </c>
      <c r="AP177" s="122">
        <v>14</v>
      </c>
      <c r="AR177" s="169">
        <v>175</v>
      </c>
      <c r="AS177" s="155">
        <v>8</v>
      </c>
      <c r="AT177" s="155">
        <v>0</v>
      </c>
      <c r="AU177" s="155">
        <v>4</v>
      </c>
      <c r="AV177" s="155">
        <v>5</v>
      </c>
      <c r="AW177" s="91">
        <f>SUM(AS177:AV177)</f>
        <v>17</v>
      </c>
      <c r="AY177" s="169">
        <v>175</v>
      </c>
      <c r="AZ177" s="155">
        <v>7.5</v>
      </c>
      <c r="BA177" s="155">
        <v>7</v>
      </c>
      <c r="BB177" s="155">
        <v>4</v>
      </c>
      <c r="BC177" s="155">
        <v>4</v>
      </c>
      <c r="BD177" s="91">
        <v>22.5</v>
      </c>
      <c r="BF177" s="169">
        <v>175</v>
      </c>
      <c r="BG177" s="121">
        <v>5</v>
      </c>
      <c r="BH177" s="121">
        <v>8</v>
      </c>
      <c r="BI177" s="121">
        <v>3</v>
      </c>
      <c r="BJ177" s="121">
        <v>10</v>
      </c>
      <c r="BK177" s="122">
        <v>26</v>
      </c>
      <c r="BM177" s="169">
        <v>175</v>
      </c>
      <c r="BN177" s="32">
        <v>8</v>
      </c>
      <c r="BO177" s="32">
        <v>0</v>
      </c>
      <c r="BP177" s="32">
        <v>0</v>
      </c>
      <c r="BQ177" s="32">
        <v>6</v>
      </c>
      <c r="BR177" s="91">
        <f>SUM(BN177:BQ177)</f>
        <v>14</v>
      </c>
    </row>
    <row r="178" spans="2:70">
      <c r="B178" s="11">
        <v>176</v>
      </c>
      <c r="C178" s="11">
        <v>8</v>
      </c>
      <c r="D178" s="11">
        <v>9</v>
      </c>
      <c r="E178" s="11">
        <v>10</v>
      </c>
      <c r="F178" s="11">
        <v>0</v>
      </c>
      <c r="G178" s="24">
        <v>27</v>
      </c>
      <c r="H178" s="20"/>
      <c r="I178" s="169">
        <v>176</v>
      </c>
      <c r="J178" s="4">
        <v>1.5</v>
      </c>
      <c r="K178" s="4">
        <v>8</v>
      </c>
      <c r="L178" s="4">
        <v>7</v>
      </c>
      <c r="M178" s="4">
        <v>3</v>
      </c>
      <c r="N178" s="5">
        <v>19.5</v>
      </c>
      <c r="O178" s="26"/>
      <c r="P178" s="155">
        <v>176</v>
      </c>
      <c r="Q178" s="4">
        <v>5</v>
      </c>
      <c r="R178" s="4">
        <v>10</v>
      </c>
      <c r="S178" s="4">
        <v>2</v>
      </c>
      <c r="T178" s="4">
        <v>4</v>
      </c>
      <c r="U178" s="5">
        <v>21</v>
      </c>
      <c r="W178" s="169">
        <v>176</v>
      </c>
      <c r="X178" s="121">
        <v>5</v>
      </c>
      <c r="Y178" s="121">
        <v>5</v>
      </c>
      <c r="Z178" s="121">
        <v>1</v>
      </c>
      <c r="AA178" s="121">
        <v>3</v>
      </c>
      <c r="AB178" s="122">
        <v>14</v>
      </c>
      <c r="AD178" s="169">
        <v>176</v>
      </c>
      <c r="AE178" s="4">
        <v>6</v>
      </c>
      <c r="AF178" s="4">
        <v>0</v>
      </c>
      <c r="AG178" s="4">
        <v>0</v>
      </c>
      <c r="AH178" s="4">
        <v>5</v>
      </c>
      <c r="AI178" s="5">
        <v>11</v>
      </c>
      <c r="AK178" s="169">
        <v>176</v>
      </c>
      <c r="AL178" s="155">
        <v>4</v>
      </c>
      <c r="AM178" s="155">
        <v>5</v>
      </c>
      <c r="AN178" s="155">
        <v>3</v>
      </c>
      <c r="AO178" s="155">
        <v>2</v>
      </c>
      <c r="AP178" s="91">
        <v>14</v>
      </c>
      <c r="AR178" s="169">
        <v>176</v>
      </c>
      <c r="AS178" s="4">
        <v>10</v>
      </c>
      <c r="AT178" s="4">
        <v>0</v>
      </c>
      <c r="AU178" s="4">
        <v>1.5</v>
      </c>
      <c r="AV178" s="4">
        <v>5</v>
      </c>
      <c r="AW178" s="5">
        <v>16.5</v>
      </c>
      <c r="AY178" s="169">
        <v>176</v>
      </c>
      <c r="AZ178" s="4">
        <v>8</v>
      </c>
      <c r="BA178" s="4">
        <v>3</v>
      </c>
      <c r="BB178" s="4">
        <v>8</v>
      </c>
      <c r="BC178" s="4">
        <v>3</v>
      </c>
      <c r="BD178" s="5">
        <v>22</v>
      </c>
      <c r="BF178" s="169">
        <v>176</v>
      </c>
      <c r="BG178" s="121">
        <v>7</v>
      </c>
      <c r="BH178" s="121">
        <v>9</v>
      </c>
      <c r="BI178" s="121">
        <v>0</v>
      </c>
      <c r="BJ178" s="121">
        <v>10</v>
      </c>
      <c r="BK178" s="122">
        <v>26</v>
      </c>
      <c r="BM178" s="169">
        <v>176</v>
      </c>
      <c r="BN178" s="155">
        <v>10</v>
      </c>
      <c r="BO178" s="155">
        <v>1</v>
      </c>
      <c r="BP178" s="155">
        <v>3</v>
      </c>
      <c r="BQ178" s="155">
        <v>0</v>
      </c>
      <c r="BR178" s="91">
        <f>BN178+BO178+BP178+BQ178</f>
        <v>14</v>
      </c>
    </row>
    <row r="179" spans="2:70">
      <c r="B179" s="11">
        <v>177</v>
      </c>
      <c r="C179" s="11">
        <v>9</v>
      </c>
      <c r="D179" s="11">
        <v>6.5</v>
      </c>
      <c r="E179" s="11">
        <v>10</v>
      </c>
      <c r="F179" s="11">
        <v>1.5</v>
      </c>
      <c r="G179" s="24">
        <v>27</v>
      </c>
      <c r="H179" s="20"/>
      <c r="I179" s="169">
        <v>177</v>
      </c>
      <c r="J179" s="171">
        <v>5</v>
      </c>
      <c r="K179" s="171">
        <v>0</v>
      </c>
      <c r="L179" s="171">
        <v>7</v>
      </c>
      <c r="M179" s="171">
        <v>7</v>
      </c>
      <c r="N179" s="91">
        <f>SUM(J179:M179)</f>
        <v>19</v>
      </c>
      <c r="O179" s="26"/>
      <c r="P179" s="155">
        <v>177</v>
      </c>
      <c r="Q179" s="32">
        <v>6</v>
      </c>
      <c r="R179" s="32">
        <v>9</v>
      </c>
      <c r="S179" s="32">
        <v>4</v>
      </c>
      <c r="T179" s="32">
        <v>2</v>
      </c>
      <c r="U179" s="91">
        <f>SUM(Q179:T179)</f>
        <v>21</v>
      </c>
      <c r="W179" s="169">
        <v>177</v>
      </c>
      <c r="X179" s="130">
        <v>4</v>
      </c>
      <c r="Y179" s="130">
        <v>5</v>
      </c>
      <c r="Z179" s="130">
        <v>1</v>
      </c>
      <c r="AA179" s="130">
        <v>4</v>
      </c>
      <c r="AB179" s="131">
        <v>14</v>
      </c>
      <c r="AD179" s="169">
        <v>177</v>
      </c>
      <c r="AE179" s="4">
        <v>5</v>
      </c>
      <c r="AF179" s="4">
        <v>3</v>
      </c>
      <c r="AG179" s="4">
        <v>0</v>
      </c>
      <c r="AH179" s="4">
        <v>3</v>
      </c>
      <c r="AI179" s="5">
        <v>11</v>
      </c>
      <c r="AK179" s="169">
        <v>177</v>
      </c>
      <c r="AL179" s="155">
        <v>1</v>
      </c>
      <c r="AM179" s="155">
        <v>0.5</v>
      </c>
      <c r="AN179" s="155">
        <v>7.5</v>
      </c>
      <c r="AO179" s="155">
        <v>5</v>
      </c>
      <c r="AP179" s="91">
        <v>14</v>
      </c>
      <c r="AR179" s="169">
        <v>177</v>
      </c>
      <c r="AS179" s="121">
        <v>6</v>
      </c>
      <c r="AT179" s="121">
        <v>0</v>
      </c>
      <c r="AU179" s="121">
        <v>7</v>
      </c>
      <c r="AV179" s="121">
        <v>3.5</v>
      </c>
      <c r="AW179" s="122">
        <v>16.5</v>
      </c>
      <c r="AY179" s="169">
        <v>177</v>
      </c>
      <c r="AZ179" s="4">
        <v>10</v>
      </c>
      <c r="BA179" s="4">
        <v>10</v>
      </c>
      <c r="BB179" s="4">
        <v>1</v>
      </c>
      <c r="BC179" s="4">
        <v>1</v>
      </c>
      <c r="BD179" s="5">
        <v>22</v>
      </c>
      <c r="BF179" s="169">
        <v>177</v>
      </c>
      <c r="BG179" s="121">
        <v>6</v>
      </c>
      <c r="BH179" s="121">
        <v>10</v>
      </c>
      <c r="BI179" s="121">
        <v>3</v>
      </c>
      <c r="BJ179" s="121">
        <v>7</v>
      </c>
      <c r="BK179" s="122">
        <v>26</v>
      </c>
      <c r="BM179" s="169">
        <v>177</v>
      </c>
      <c r="BN179" s="178">
        <v>6.5</v>
      </c>
      <c r="BO179" s="178">
        <v>3</v>
      </c>
      <c r="BP179" s="178">
        <v>2</v>
      </c>
      <c r="BQ179" s="178">
        <v>2.5</v>
      </c>
      <c r="BR179" s="163">
        <v>14</v>
      </c>
    </row>
    <row r="180" spans="2:70">
      <c r="B180" s="11">
        <v>178</v>
      </c>
      <c r="C180" s="11">
        <v>9</v>
      </c>
      <c r="D180" s="11">
        <v>8</v>
      </c>
      <c r="E180" s="11">
        <v>10</v>
      </c>
      <c r="F180" s="11">
        <v>0</v>
      </c>
      <c r="G180" s="24">
        <v>27</v>
      </c>
      <c r="H180" s="20"/>
      <c r="I180" s="169">
        <v>178</v>
      </c>
      <c r="J180" s="32">
        <v>8</v>
      </c>
      <c r="K180" s="155"/>
      <c r="L180" s="32">
        <v>7</v>
      </c>
      <c r="M180" s="32">
        <v>4</v>
      </c>
      <c r="N180" s="91">
        <f>SUM(J180:M180)</f>
        <v>19</v>
      </c>
      <c r="O180" s="26"/>
      <c r="P180" s="155">
        <v>178</v>
      </c>
      <c r="Q180" s="121">
        <v>7</v>
      </c>
      <c r="R180" s="121">
        <v>7</v>
      </c>
      <c r="S180" s="121">
        <v>3</v>
      </c>
      <c r="T180" s="121">
        <v>4</v>
      </c>
      <c r="U180" s="122">
        <v>21</v>
      </c>
      <c r="W180" s="169">
        <v>178</v>
      </c>
      <c r="X180" s="155">
        <v>3</v>
      </c>
      <c r="Y180" s="155">
        <v>5</v>
      </c>
      <c r="Z180" s="155">
        <v>2</v>
      </c>
      <c r="AA180" s="155">
        <v>4</v>
      </c>
      <c r="AB180" s="157">
        <f>SUM(X180:AA180)</f>
        <v>14</v>
      </c>
      <c r="AD180" s="169">
        <v>178</v>
      </c>
      <c r="AE180" s="4">
        <v>3</v>
      </c>
      <c r="AF180" s="4">
        <v>3</v>
      </c>
      <c r="AG180" s="4">
        <v>2</v>
      </c>
      <c r="AH180" s="4">
        <v>3</v>
      </c>
      <c r="AI180" s="5">
        <v>11</v>
      </c>
      <c r="AK180" s="169">
        <v>178</v>
      </c>
      <c r="AL180" s="155">
        <v>3</v>
      </c>
      <c r="AM180" s="155">
        <v>2</v>
      </c>
      <c r="AN180" s="155">
        <v>3</v>
      </c>
      <c r="AO180" s="155">
        <v>6</v>
      </c>
      <c r="AP180" s="91">
        <v>14</v>
      </c>
      <c r="AR180" s="169">
        <v>178</v>
      </c>
      <c r="AS180" s="155">
        <v>9</v>
      </c>
      <c r="AT180" s="155">
        <v>0</v>
      </c>
      <c r="AU180" s="155">
        <v>3</v>
      </c>
      <c r="AV180" s="155">
        <v>4.5</v>
      </c>
      <c r="AW180" s="91">
        <v>16.5</v>
      </c>
      <c r="AY180" s="169">
        <v>178</v>
      </c>
      <c r="AZ180" s="155">
        <v>3</v>
      </c>
      <c r="BA180" s="155">
        <v>10</v>
      </c>
      <c r="BB180" s="155">
        <v>6</v>
      </c>
      <c r="BC180" s="155">
        <v>3</v>
      </c>
      <c r="BD180" s="91">
        <f>SUM(AZ180:BC180)</f>
        <v>22</v>
      </c>
      <c r="BF180" s="169">
        <v>178</v>
      </c>
      <c r="BG180" s="155">
        <v>8</v>
      </c>
      <c r="BH180" s="155">
        <v>10</v>
      </c>
      <c r="BI180" s="155">
        <v>8</v>
      </c>
      <c r="BJ180" s="155">
        <v>0</v>
      </c>
      <c r="BK180" s="91">
        <v>26</v>
      </c>
      <c r="BM180" s="169">
        <v>178</v>
      </c>
      <c r="BN180" s="148">
        <v>6</v>
      </c>
      <c r="BO180" s="148">
        <v>1</v>
      </c>
      <c r="BP180" s="148">
        <v>1</v>
      </c>
      <c r="BQ180" s="148">
        <v>6</v>
      </c>
      <c r="BR180" s="168">
        <v>14</v>
      </c>
    </row>
    <row r="181" spans="2:70">
      <c r="B181" s="11">
        <v>179</v>
      </c>
      <c r="C181" s="11">
        <v>10</v>
      </c>
      <c r="D181" s="11">
        <v>4</v>
      </c>
      <c r="E181" s="11">
        <v>10</v>
      </c>
      <c r="F181" s="11">
        <v>3</v>
      </c>
      <c r="G181" s="24">
        <v>27</v>
      </c>
      <c r="H181" s="20"/>
      <c r="I181" s="169">
        <v>179</v>
      </c>
      <c r="J181" s="121">
        <v>8</v>
      </c>
      <c r="K181" s="121">
        <v>0</v>
      </c>
      <c r="L181" s="121">
        <v>6</v>
      </c>
      <c r="M181" s="121">
        <v>5</v>
      </c>
      <c r="N181" s="122">
        <v>19</v>
      </c>
      <c r="O181" s="26"/>
      <c r="P181" s="155">
        <v>179</v>
      </c>
      <c r="Q181" s="127">
        <v>8</v>
      </c>
      <c r="R181" s="127">
        <v>2</v>
      </c>
      <c r="S181" s="127">
        <v>7</v>
      </c>
      <c r="T181" s="127">
        <v>4</v>
      </c>
      <c r="U181" s="124">
        <v>21</v>
      </c>
      <c r="W181" s="169">
        <v>179</v>
      </c>
      <c r="X181" s="4">
        <v>3</v>
      </c>
      <c r="Y181" s="4">
        <v>4</v>
      </c>
      <c r="Z181" s="4">
        <v>1</v>
      </c>
      <c r="AA181" s="4">
        <v>5.5</v>
      </c>
      <c r="AB181" s="5">
        <v>13.5</v>
      </c>
      <c r="AD181" s="169">
        <v>179</v>
      </c>
      <c r="AE181" s="4">
        <v>1</v>
      </c>
      <c r="AF181" s="4">
        <v>0</v>
      </c>
      <c r="AG181" s="4">
        <v>1</v>
      </c>
      <c r="AH181" s="4">
        <v>9</v>
      </c>
      <c r="AI181" s="5">
        <v>11</v>
      </c>
      <c r="AK181" s="169">
        <v>179</v>
      </c>
      <c r="AL181" s="177">
        <v>3</v>
      </c>
      <c r="AM181" s="177">
        <v>1</v>
      </c>
      <c r="AN181" s="177">
        <v>9</v>
      </c>
      <c r="AO181" s="177">
        <v>1</v>
      </c>
      <c r="AP181" s="162">
        <v>14</v>
      </c>
      <c r="AR181" s="169">
        <v>179</v>
      </c>
      <c r="AS181" s="4">
        <v>10</v>
      </c>
      <c r="AT181" s="4">
        <v>0</v>
      </c>
      <c r="AU181" s="4">
        <v>4</v>
      </c>
      <c r="AV181" s="4">
        <v>2</v>
      </c>
      <c r="AW181" s="5">
        <v>16</v>
      </c>
      <c r="AY181" s="169">
        <v>179</v>
      </c>
      <c r="AZ181" s="121">
        <v>9</v>
      </c>
      <c r="BA181" s="121">
        <v>7</v>
      </c>
      <c r="BB181" s="121">
        <v>1</v>
      </c>
      <c r="BC181" s="121">
        <v>5</v>
      </c>
      <c r="BD181" s="122">
        <v>22</v>
      </c>
      <c r="BF181" s="169">
        <v>179</v>
      </c>
      <c r="BG181" s="177">
        <v>8</v>
      </c>
      <c r="BH181" s="177">
        <v>9</v>
      </c>
      <c r="BI181" s="177">
        <v>8</v>
      </c>
      <c r="BJ181" s="177">
        <v>1</v>
      </c>
      <c r="BK181" s="162">
        <v>26</v>
      </c>
      <c r="BM181" s="169">
        <v>179</v>
      </c>
      <c r="BN181" s="155">
        <v>6</v>
      </c>
      <c r="BO181" s="155">
        <v>2</v>
      </c>
      <c r="BP181" s="155">
        <v>6</v>
      </c>
      <c r="BQ181" s="155">
        <v>0</v>
      </c>
      <c r="BR181" s="91">
        <f>SUM(BN181:BQ181)</f>
        <v>14</v>
      </c>
    </row>
    <row r="182" spans="2:70">
      <c r="B182" s="11">
        <v>180</v>
      </c>
      <c r="C182" s="11">
        <v>10</v>
      </c>
      <c r="D182" s="11">
        <v>10</v>
      </c>
      <c r="E182" s="11">
        <v>6.5</v>
      </c>
      <c r="F182" s="11">
        <v>0</v>
      </c>
      <c r="G182" s="24">
        <v>26.5</v>
      </c>
      <c r="H182" s="20"/>
      <c r="I182" s="169">
        <v>180</v>
      </c>
      <c r="J182" s="121">
        <v>1</v>
      </c>
      <c r="K182" s="121">
        <v>0</v>
      </c>
      <c r="L182" s="121">
        <v>10</v>
      </c>
      <c r="M182" s="121">
        <v>8</v>
      </c>
      <c r="N182" s="122">
        <v>19</v>
      </c>
      <c r="O182" s="26"/>
      <c r="P182" s="155">
        <v>180</v>
      </c>
      <c r="Q182" s="126">
        <v>9</v>
      </c>
      <c r="R182" s="126">
        <v>2</v>
      </c>
      <c r="S182" s="126">
        <v>5</v>
      </c>
      <c r="T182" s="126">
        <v>5</v>
      </c>
      <c r="U182" s="124">
        <v>21</v>
      </c>
      <c r="W182" s="169">
        <v>180</v>
      </c>
      <c r="X182" s="4">
        <v>3</v>
      </c>
      <c r="Y182" s="4">
        <v>7</v>
      </c>
      <c r="Z182" s="4">
        <v>0</v>
      </c>
      <c r="AA182" s="4">
        <v>3</v>
      </c>
      <c r="AB182" s="5">
        <v>13</v>
      </c>
      <c r="AD182" s="169">
        <v>180</v>
      </c>
      <c r="AE182" s="174">
        <v>5</v>
      </c>
      <c r="AF182" s="174">
        <v>1</v>
      </c>
      <c r="AG182" s="174">
        <v>4</v>
      </c>
      <c r="AH182" s="174">
        <v>1</v>
      </c>
      <c r="AI182" s="91">
        <f>SUM(AE182:AH182)</f>
        <v>11</v>
      </c>
      <c r="AK182" s="169">
        <v>180</v>
      </c>
      <c r="AL182" s="155">
        <v>5</v>
      </c>
      <c r="AM182" s="155">
        <v>0</v>
      </c>
      <c r="AN182" s="155">
        <v>8</v>
      </c>
      <c r="AO182" s="155">
        <v>1</v>
      </c>
      <c r="AP182" s="91">
        <v>14</v>
      </c>
      <c r="AR182" s="169">
        <v>180</v>
      </c>
      <c r="AS182" s="4">
        <v>9</v>
      </c>
      <c r="AT182" s="4">
        <v>0</v>
      </c>
      <c r="AU182" s="4">
        <v>3</v>
      </c>
      <c r="AV182" s="4">
        <v>4</v>
      </c>
      <c r="AW182" s="5">
        <v>16</v>
      </c>
      <c r="AY182" s="169">
        <v>180</v>
      </c>
      <c r="AZ182" s="155">
        <v>9</v>
      </c>
      <c r="BA182" s="155">
        <v>7</v>
      </c>
      <c r="BB182" s="155">
        <v>4</v>
      </c>
      <c r="BC182" s="155">
        <v>2</v>
      </c>
      <c r="BD182" s="91">
        <v>22</v>
      </c>
      <c r="BF182" s="169">
        <v>180</v>
      </c>
      <c r="BG182" s="149">
        <v>8</v>
      </c>
      <c r="BH182" s="149">
        <v>10</v>
      </c>
      <c r="BI182" s="149">
        <v>3</v>
      </c>
      <c r="BJ182" s="149">
        <v>5</v>
      </c>
      <c r="BK182" s="167">
        <v>26</v>
      </c>
      <c r="BM182" s="169">
        <v>180</v>
      </c>
      <c r="BN182" s="155">
        <v>6.5</v>
      </c>
      <c r="BO182" s="155">
        <v>4</v>
      </c>
      <c r="BP182" s="155">
        <v>0</v>
      </c>
      <c r="BQ182" s="155">
        <v>3</v>
      </c>
      <c r="BR182" s="91">
        <f>SUM(BN182:BQ182)</f>
        <v>13.5</v>
      </c>
    </row>
    <row r="183" spans="2:70">
      <c r="B183" s="11">
        <v>181</v>
      </c>
      <c r="C183" s="11">
        <v>9</v>
      </c>
      <c r="D183" s="11">
        <v>6</v>
      </c>
      <c r="E183" s="11">
        <v>10</v>
      </c>
      <c r="F183" s="11">
        <v>1.5</v>
      </c>
      <c r="G183" s="24">
        <v>26.5</v>
      </c>
      <c r="H183" s="20"/>
      <c r="I183" s="169">
        <v>181</v>
      </c>
      <c r="J183" s="121">
        <v>3</v>
      </c>
      <c r="K183" s="121">
        <v>5</v>
      </c>
      <c r="L183" s="121">
        <v>5</v>
      </c>
      <c r="M183" s="121">
        <v>6</v>
      </c>
      <c r="N183" s="122">
        <v>19</v>
      </c>
      <c r="O183" s="26"/>
      <c r="P183" s="155">
        <v>181</v>
      </c>
      <c r="Q183" s="155">
        <v>9</v>
      </c>
      <c r="R183" s="155">
        <v>0</v>
      </c>
      <c r="S183" s="155">
        <v>10</v>
      </c>
      <c r="T183" s="155">
        <v>2</v>
      </c>
      <c r="U183" s="91">
        <f>SUM(Q183:T183)</f>
        <v>21</v>
      </c>
      <c r="W183" s="169">
        <v>181</v>
      </c>
      <c r="X183" s="4">
        <v>3</v>
      </c>
      <c r="Y183" s="4">
        <v>9</v>
      </c>
      <c r="Z183" s="4">
        <v>0</v>
      </c>
      <c r="AA183" s="4">
        <v>1</v>
      </c>
      <c r="AB183" s="5">
        <v>13</v>
      </c>
      <c r="AD183" s="169">
        <v>181</v>
      </c>
      <c r="AE183" s="174">
        <v>4</v>
      </c>
      <c r="AF183" s="174">
        <v>0</v>
      </c>
      <c r="AG183" s="174">
        <v>4</v>
      </c>
      <c r="AH183" s="174">
        <v>3</v>
      </c>
      <c r="AI183" s="91">
        <f>SUM(AE183:AH183)</f>
        <v>11</v>
      </c>
      <c r="AK183" s="169">
        <v>181</v>
      </c>
      <c r="AL183" s="155">
        <v>3</v>
      </c>
      <c r="AM183" s="155">
        <v>1</v>
      </c>
      <c r="AN183" s="155">
        <v>10</v>
      </c>
      <c r="AO183" s="155">
        <v>0</v>
      </c>
      <c r="AP183" s="91">
        <v>14</v>
      </c>
      <c r="AR183" s="169">
        <v>181</v>
      </c>
      <c r="AS183" s="4">
        <v>3</v>
      </c>
      <c r="AT183" s="4">
        <v>8</v>
      </c>
      <c r="AU183" s="4">
        <v>4</v>
      </c>
      <c r="AV183" s="4">
        <v>1</v>
      </c>
      <c r="AW183" s="5">
        <v>16</v>
      </c>
      <c r="AY183" s="169">
        <v>181</v>
      </c>
      <c r="AZ183" s="155">
        <v>10</v>
      </c>
      <c r="BA183" s="155">
        <v>7</v>
      </c>
      <c r="BB183" s="155">
        <v>5</v>
      </c>
      <c r="BC183" s="155">
        <v>0</v>
      </c>
      <c r="BD183" s="91">
        <v>22</v>
      </c>
      <c r="BF183" s="169">
        <v>181</v>
      </c>
      <c r="BG183" s="155">
        <v>10</v>
      </c>
      <c r="BH183" s="155">
        <v>7</v>
      </c>
      <c r="BI183" s="155">
        <v>0</v>
      </c>
      <c r="BJ183" s="155">
        <v>9</v>
      </c>
      <c r="BK183" s="91">
        <v>26</v>
      </c>
      <c r="BM183" s="169">
        <v>181</v>
      </c>
      <c r="BN183" s="32">
        <v>8.5</v>
      </c>
      <c r="BO183" s="32">
        <v>0</v>
      </c>
      <c r="BP183" s="32">
        <v>1</v>
      </c>
      <c r="BQ183" s="32">
        <v>4</v>
      </c>
      <c r="BR183" s="91">
        <f>SUM(BN183:BQ183)</f>
        <v>13.5</v>
      </c>
    </row>
    <row r="184" spans="2:70">
      <c r="B184" s="11">
        <v>182</v>
      </c>
      <c r="C184" s="11">
        <v>7</v>
      </c>
      <c r="D184" s="11">
        <v>8</v>
      </c>
      <c r="E184" s="11">
        <v>5</v>
      </c>
      <c r="F184" s="11">
        <v>6</v>
      </c>
      <c r="G184" s="24">
        <v>26</v>
      </c>
      <c r="H184" s="20"/>
      <c r="I184" s="169">
        <v>182</v>
      </c>
      <c r="J184" s="3">
        <v>10</v>
      </c>
      <c r="K184" s="3">
        <v>0</v>
      </c>
      <c r="L184" s="3">
        <v>3</v>
      </c>
      <c r="M184" s="3">
        <v>6</v>
      </c>
      <c r="N184" s="6">
        <f>J184+K184+L184+M184</f>
        <v>19</v>
      </c>
      <c r="O184" s="26"/>
      <c r="P184" s="155">
        <v>182</v>
      </c>
      <c r="Q184" s="170">
        <v>2</v>
      </c>
      <c r="R184" s="170">
        <v>9</v>
      </c>
      <c r="S184" s="170">
        <v>1</v>
      </c>
      <c r="T184" s="170">
        <v>8.5</v>
      </c>
      <c r="U184" s="99">
        <v>20.5</v>
      </c>
      <c r="W184" s="169">
        <v>182</v>
      </c>
      <c r="X184" s="174">
        <v>3</v>
      </c>
      <c r="Y184" s="174">
        <v>6</v>
      </c>
      <c r="Z184" s="174">
        <v>2</v>
      </c>
      <c r="AA184" s="174">
        <v>2</v>
      </c>
      <c r="AB184" s="91">
        <f>SUM(X184:AA184)</f>
        <v>13</v>
      </c>
      <c r="AD184" s="169">
        <v>182</v>
      </c>
      <c r="AE184" s="32">
        <v>0</v>
      </c>
      <c r="AF184" s="32">
        <v>1</v>
      </c>
      <c r="AG184" s="32">
        <v>0</v>
      </c>
      <c r="AH184" s="32">
        <v>10</v>
      </c>
      <c r="AI184" s="91">
        <f>SUM(AE184:AH184)</f>
        <v>11</v>
      </c>
      <c r="AK184" s="169">
        <v>182</v>
      </c>
      <c r="AL184" s="156">
        <v>4</v>
      </c>
      <c r="AM184" s="156">
        <v>0</v>
      </c>
      <c r="AN184" s="156">
        <v>10</v>
      </c>
      <c r="AO184" s="156">
        <v>0</v>
      </c>
      <c r="AP184" s="157">
        <v>14</v>
      </c>
      <c r="AR184" s="169">
        <v>182</v>
      </c>
      <c r="AS184" s="174">
        <v>7</v>
      </c>
      <c r="AT184" s="174">
        <v>0</v>
      </c>
      <c r="AU184" s="174">
        <v>4</v>
      </c>
      <c r="AV184" s="174">
        <v>5</v>
      </c>
      <c r="AW184" s="91">
        <f>SUM(AS184:AV184)</f>
        <v>16</v>
      </c>
      <c r="AY184" s="169">
        <v>182</v>
      </c>
      <c r="AZ184" s="133">
        <v>9</v>
      </c>
      <c r="BA184" s="133">
        <v>6</v>
      </c>
      <c r="BB184" s="133">
        <v>6</v>
      </c>
      <c r="BC184" s="133">
        <v>1</v>
      </c>
      <c r="BD184" s="91">
        <f>SUM(AZ184:BC184)</f>
        <v>22</v>
      </c>
      <c r="BF184" s="169">
        <v>182</v>
      </c>
      <c r="BG184" s="121">
        <v>9</v>
      </c>
      <c r="BH184" s="121">
        <v>2.5</v>
      </c>
      <c r="BI184" s="121">
        <v>9</v>
      </c>
      <c r="BJ184" s="121">
        <v>5</v>
      </c>
      <c r="BK184" s="122">
        <v>25.5</v>
      </c>
      <c r="BM184" s="169">
        <v>182</v>
      </c>
      <c r="BN184" s="155">
        <v>7</v>
      </c>
      <c r="BO184" s="155">
        <v>0</v>
      </c>
      <c r="BP184" s="155">
        <v>1</v>
      </c>
      <c r="BQ184" s="155">
        <v>5</v>
      </c>
      <c r="BR184" s="91">
        <f>SUM(BN184:BQ184)</f>
        <v>13</v>
      </c>
    </row>
    <row r="185" spans="2:70">
      <c r="B185" s="11">
        <v>183</v>
      </c>
      <c r="C185" s="11">
        <v>6</v>
      </c>
      <c r="D185" s="11">
        <v>0</v>
      </c>
      <c r="E185" s="11">
        <v>10</v>
      </c>
      <c r="F185" s="11">
        <v>10</v>
      </c>
      <c r="G185" s="24">
        <v>26</v>
      </c>
      <c r="H185" s="20"/>
      <c r="I185" s="169">
        <v>183</v>
      </c>
      <c r="J185" s="159">
        <v>8</v>
      </c>
      <c r="K185" s="159">
        <v>0</v>
      </c>
      <c r="L185" s="159">
        <v>7</v>
      </c>
      <c r="M185" s="159">
        <v>4</v>
      </c>
      <c r="N185" s="160">
        <f>SUM(J185:M185)</f>
        <v>19</v>
      </c>
      <c r="O185" s="26"/>
      <c r="P185" s="155">
        <v>183</v>
      </c>
      <c r="Q185" s="121">
        <v>10</v>
      </c>
      <c r="R185" s="121">
        <v>1.5</v>
      </c>
      <c r="S185" s="121">
        <v>5</v>
      </c>
      <c r="T185" s="121">
        <v>4</v>
      </c>
      <c r="U185" s="122">
        <v>20.5</v>
      </c>
      <c r="W185" s="169">
        <v>183</v>
      </c>
      <c r="X185" s="174">
        <v>3</v>
      </c>
      <c r="Y185" s="174">
        <v>6</v>
      </c>
      <c r="Z185" s="174">
        <v>0</v>
      </c>
      <c r="AA185" s="174">
        <v>4</v>
      </c>
      <c r="AB185" s="91">
        <f>SUM(X185:AA185)</f>
        <v>13</v>
      </c>
      <c r="AD185" s="169">
        <v>183</v>
      </c>
      <c r="AE185" s="177">
        <v>1</v>
      </c>
      <c r="AF185" s="177">
        <v>10</v>
      </c>
      <c r="AG185" s="177">
        <v>0</v>
      </c>
      <c r="AH185" s="177">
        <v>0</v>
      </c>
      <c r="AI185" s="162">
        <v>11</v>
      </c>
      <c r="AK185" s="169">
        <v>183</v>
      </c>
      <c r="AL185" s="156">
        <v>0</v>
      </c>
      <c r="AM185" s="156">
        <v>1</v>
      </c>
      <c r="AN185" s="156">
        <v>6</v>
      </c>
      <c r="AO185" s="156">
        <v>7</v>
      </c>
      <c r="AP185" s="157">
        <v>14</v>
      </c>
      <c r="AR185" s="169">
        <v>183</v>
      </c>
      <c r="AS185" s="174">
        <v>10</v>
      </c>
      <c r="AT185" s="174">
        <v>0</v>
      </c>
      <c r="AU185" s="174">
        <v>3</v>
      </c>
      <c r="AV185" s="174">
        <v>3</v>
      </c>
      <c r="AW185" s="91">
        <f>SUM(AS185:AV185)</f>
        <v>16</v>
      </c>
      <c r="AY185" s="169">
        <v>183</v>
      </c>
      <c r="AZ185" s="133">
        <v>10</v>
      </c>
      <c r="BA185" s="133">
        <v>6</v>
      </c>
      <c r="BB185" s="133">
        <v>6</v>
      </c>
      <c r="BC185" s="133">
        <v>0</v>
      </c>
      <c r="BD185" s="91">
        <f>SUM(AZ185:BC185)</f>
        <v>22</v>
      </c>
      <c r="BF185" s="169">
        <v>183</v>
      </c>
      <c r="BG185" s="4">
        <v>7</v>
      </c>
      <c r="BH185" s="4">
        <v>6</v>
      </c>
      <c r="BI185" s="4">
        <v>5</v>
      </c>
      <c r="BJ185" s="4">
        <v>7</v>
      </c>
      <c r="BK185" s="5">
        <v>25</v>
      </c>
      <c r="BM185" s="169">
        <v>183</v>
      </c>
      <c r="BN185" s="32">
        <v>4</v>
      </c>
      <c r="BO185" s="32">
        <v>3</v>
      </c>
      <c r="BP185" s="32">
        <v>0</v>
      </c>
      <c r="BQ185" s="32">
        <v>6</v>
      </c>
      <c r="BR185" s="91">
        <f>SUM(BN185:BQ185)</f>
        <v>13</v>
      </c>
    </row>
    <row r="186" spans="2:70">
      <c r="B186" s="11">
        <v>184</v>
      </c>
      <c r="C186" s="11">
        <v>10</v>
      </c>
      <c r="D186" s="11">
        <v>10</v>
      </c>
      <c r="E186" s="11">
        <v>5</v>
      </c>
      <c r="F186" s="11">
        <v>1</v>
      </c>
      <c r="G186" s="24">
        <v>26</v>
      </c>
      <c r="H186" s="20"/>
      <c r="I186" s="169">
        <v>184</v>
      </c>
      <c r="J186" s="156">
        <v>0</v>
      </c>
      <c r="K186" s="156">
        <v>9</v>
      </c>
      <c r="L186" s="156">
        <v>5</v>
      </c>
      <c r="M186" s="156">
        <v>5</v>
      </c>
      <c r="N186" s="91">
        <f>SUM(J186:M186)</f>
        <v>19</v>
      </c>
      <c r="O186" s="26"/>
      <c r="P186" s="155">
        <v>184</v>
      </c>
      <c r="Q186" s="4">
        <v>3</v>
      </c>
      <c r="R186" s="4">
        <v>9</v>
      </c>
      <c r="S186" s="4">
        <v>2</v>
      </c>
      <c r="T186" s="4">
        <v>6</v>
      </c>
      <c r="U186" s="5">
        <v>20</v>
      </c>
      <c r="W186" s="169">
        <v>184</v>
      </c>
      <c r="X186" s="170">
        <v>3</v>
      </c>
      <c r="Y186" s="170">
        <v>5</v>
      </c>
      <c r="Z186" s="170">
        <v>0</v>
      </c>
      <c r="AA186" s="170">
        <v>5</v>
      </c>
      <c r="AB186" s="99">
        <v>13</v>
      </c>
      <c r="AD186" s="169">
        <v>184</v>
      </c>
      <c r="AE186" s="177">
        <v>0</v>
      </c>
      <c r="AF186" s="177">
        <v>0</v>
      </c>
      <c r="AG186" s="177">
        <v>1</v>
      </c>
      <c r="AH186" s="177">
        <v>10</v>
      </c>
      <c r="AI186" s="162">
        <v>11</v>
      </c>
      <c r="AK186" s="169">
        <v>184</v>
      </c>
      <c r="AL186" s="174">
        <v>3</v>
      </c>
      <c r="AM186" s="174">
        <v>2</v>
      </c>
      <c r="AN186" s="174">
        <v>3.5</v>
      </c>
      <c r="AO186" s="174">
        <v>5</v>
      </c>
      <c r="AP186" s="91">
        <f>SUM(AL186:AO186)</f>
        <v>13.5</v>
      </c>
      <c r="AR186" s="169">
        <v>184</v>
      </c>
      <c r="AS186" s="32">
        <v>9.5</v>
      </c>
      <c r="AT186" s="32">
        <v>0</v>
      </c>
      <c r="AU186" s="32">
        <v>3</v>
      </c>
      <c r="AV186" s="32">
        <v>3.5</v>
      </c>
      <c r="AW186" s="91">
        <f>SUM(AS186:AV186)</f>
        <v>16</v>
      </c>
      <c r="AY186" s="169">
        <v>184</v>
      </c>
      <c r="AZ186" s="142">
        <v>10</v>
      </c>
      <c r="BA186" s="143">
        <v>6</v>
      </c>
      <c r="BB186" s="142">
        <v>4</v>
      </c>
      <c r="BC186" s="143">
        <v>2</v>
      </c>
      <c r="BD186" s="166">
        <v>22</v>
      </c>
      <c r="BF186" s="169">
        <v>184</v>
      </c>
      <c r="BG186" s="4">
        <v>4</v>
      </c>
      <c r="BH186" s="4">
        <v>8</v>
      </c>
      <c r="BI186" s="4">
        <v>3</v>
      </c>
      <c r="BJ186" s="4">
        <v>10</v>
      </c>
      <c r="BK186" s="5">
        <v>25</v>
      </c>
      <c r="BM186" s="169">
        <v>184</v>
      </c>
      <c r="BN186" s="155">
        <v>5</v>
      </c>
      <c r="BO186" s="155">
        <v>0</v>
      </c>
      <c r="BP186" s="155">
        <v>3</v>
      </c>
      <c r="BQ186" s="155">
        <v>5</v>
      </c>
      <c r="BR186" s="91">
        <f>BN186+BO186+BP186+BQ186</f>
        <v>13</v>
      </c>
    </row>
    <row r="187" spans="2:70">
      <c r="B187" s="11">
        <v>185</v>
      </c>
      <c r="C187" s="11">
        <v>9</v>
      </c>
      <c r="D187" s="11">
        <v>3</v>
      </c>
      <c r="E187" s="11">
        <v>10</v>
      </c>
      <c r="F187" s="11">
        <v>4</v>
      </c>
      <c r="G187" s="24">
        <v>26</v>
      </c>
      <c r="H187" s="20"/>
      <c r="I187" s="169">
        <v>185</v>
      </c>
      <c r="J187" s="121">
        <v>9</v>
      </c>
      <c r="K187" s="121">
        <v>0</v>
      </c>
      <c r="L187" s="121">
        <v>7</v>
      </c>
      <c r="M187" s="121">
        <v>2.5</v>
      </c>
      <c r="N187" s="122">
        <v>18.5</v>
      </c>
      <c r="O187" s="26"/>
      <c r="P187" s="155">
        <v>185</v>
      </c>
      <c r="Q187" s="171">
        <v>2</v>
      </c>
      <c r="R187" s="171">
        <v>10</v>
      </c>
      <c r="S187" s="171">
        <v>5</v>
      </c>
      <c r="T187" s="171">
        <v>3</v>
      </c>
      <c r="U187" s="91">
        <f>SUM(Q187:T187)</f>
        <v>20</v>
      </c>
      <c r="W187" s="169">
        <v>185</v>
      </c>
      <c r="X187" s="170">
        <v>3</v>
      </c>
      <c r="Y187" s="170">
        <v>7</v>
      </c>
      <c r="Z187" s="170">
        <v>3</v>
      </c>
      <c r="AA187" s="170">
        <v>0</v>
      </c>
      <c r="AB187" s="99">
        <v>13</v>
      </c>
      <c r="AD187" s="169">
        <v>185</v>
      </c>
      <c r="AE187" s="156">
        <v>3</v>
      </c>
      <c r="AF187" s="156">
        <v>1</v>
      </c>
      <c r="AG187" s="156">
        <v>1</v>
      </c>
      <c r="AH187" s="156">
        <v>6</v>
      </c>
      <c r="AI187" s="157">
        <v>11</v>
      </c>
      <c r="AK187" s="169">
        <v>185</v>
      </c>
      <c r="AL187" s="174">
        <v>0</v>
      </c>
      <c r="AM187" s="174">
        <v>3</v>
      </c>
      <c r="AN187" s="174">
        <v>1</v>
      </c>
      <c r="AO187" s="174">
        <v>9.5</v>
      </c>
      <c r="AP187" s="91">
        <f>SUM(AL187:AO187)</f>
        <v>13.5</v>
      </c>
      <c r="AR187" s="169">
        <v>185</v>
      </c>
      <c r="AS187" s="179">
        <v>8</v>
      </c>
      <c r="AT187" s="179"/>
      <c r="AU187" s="179">
        <v>5</v>
      </c>
      <c r="AV187" s="179">
        <v>3</v>
      </c>
      <c r="AW187" s="91">
        <f>SUM(AS187:AV187)</f>
        <v>16</v>
      </c>
      <c r="AY187" s="169">
        <v>185</v>
      </c>
      <c r="AZ187" s="143">
        <v>10</v>
      </c>
      <c r="BA187" s="142">
        <v>8</v>
      </c>
      <c r="BB187" s="142">
        <v>4</v>
      </c>
      <c r="BC187" s="142">
        <v>0</v>
      </c>
      <c r="BD187" s="166">
        <v>22</v>
      </c>
      <c r="BF187" s="169">
        <v>185</v>
      </c>
      <c r="BG187" s="4">
        <v>2</v>
      </c>
      <c r="BH187" s="4">
        <v>10</v>
      </c>
      <c r="BI187" s="4">
        <v>3</v>
      </c>
      <c r="BJ187" s="4">
        <v>10</v>
      </c>
      <c r="BK187" s="5">
        <v>25</v>
      </c>
      <c r="BM187" s="169">
        <v>185</v>
      </c>
      <c r="BN187" s="178">
        <v>8</v>
      </c>
      <c r="BO187" s="178">
        <v>4</v>
      </c>
      <c r="BP187" s="178">
        <v>0.5</v>
      </c>
      <c r="BQ187" s="178">
        <v>0.5</v>
      </c>
      <c r="BR187" s="163">
        <v>13</v>
      </c>
    </row>
    <row r="188" spans="2:70">
      <c r="B188" s="11">
        <v>186</v>
      </c>
      <c r="C188" s="11">
        <v>8</v>
      </c>
      <c r="D188" s="11">
        <v>8</v>
      </c>
      <c r="E188" s="11">
        <v>10</v>
      </c>
      <c r="F188" s="11">
        <v>0</v>
      </c>
      <c r="G188" s="24">
        <v>26</v>
      </c>
      <c r="H188" s="20"/>
      <c r="I188" s="169">
        <v>186</v>
      </c>
      <c r="J188" s="4">
        <v>0</v>
      </c>
      <c r="K188" s="4">
        <v>9</v>
      </c>
      <c r="L188" s="4">
        <v>6</v>
      </c>
      <c r="M188" s="4">
        <v>3</v>
      </c>
      <c r="N188" s="5">
        <v>18</v>
      </c>
      <c r="O188" s="26"/>
      <c r="P188" s="155">
        <v>186</v>
      </c>
      <c r="Q188" s="32">
        <v>8</v>
      </c>
      <c r="R188" s="32">
        <v>6</v>
      </c>
      <c r="S188" s="32">
        <v>4</v>
      </c>
      <c r="T188" s="32">
        <v>2</v>
      </c>
      <c r="U188" s="91">
        <f>SUM(Q188:T188)</f>
        <v>20</v>
      </c>
      <c r="W188" s="169">
        <v>186</v>
      </c>
      <c r="X188" s="121">
        <v>3</v>
      </c>
      <c r="Y188" s="121">
        <v>8</v>
      </c>
      <c r="Z188" s="121">
        <v>2</v>
      </c>
      <c r="AA188" s="121">
        <v>0</v>
      </c>
      <c r="AB188" s="122">
        <v>13</v>
      </c>
      <c r="AD188" s="169">
        <v>186</v>
      </c>
      <c r="AE188" s="155">
        <v>0</v>
      </c>
      <c r="AF188" s="155">
        <v>0</v>
      </c>
      <c r="AG188" s="155">
        <v>1</v>
      </c>
      <c r="AH188" s="155">
        <v>10</v>
      </c>
      <c r="AI188" s="157">
        <f>SUM(AE188:AH188)</f>
        <v>11</v>
      </c>
      <c r="AK188" s="169">
        <v>186</v>
      </c>
      <c r="AL188" s="4">
        <v>4</v>
      </c>
      <c r="AM188" s="4">
        <v>1</v>
      </c>
      <c r="AN188" s="4">
        <v>5</v>
      </c>
      <c r="AO188" s="4">
        <v>3</v>
      </c>
      <c r="AP188" s="5">
        <v>13</v>
      </c>
      <c r="AR188" s="169">
        <v>186</v>
      </c>
      <c r="AS188" s="170">
        <v>9</v>
      </c>
      <c r="AT188" s="170">
        <v>0</v>
      </c>
      <c r="AU188" s="170">
        <v>2</v>
      </c>
      <c r="AV188" s="170">
        <v>5</v>
      </c>
      <c r="AW188" s="99">
        <v>16</v>
      </c>
      <c r="AY188" s="169">
        <v>186</v>
      </c>
      <c r="AZ188" s="155">
        <v>9</v>
      </c>
      <c r="BA188" s="155">
        <v>10</v>
      </c>
      <c r="BB188" s="155">
        <v>0</v>
      </c>
      <c r="BC188" s="155">
        <v>3</v>
      </c>
      <c r="BD188" s="91">
        <f>SUM(AZ188:BC188)</f>
        <v>22</v>
      </c>
      <c r="BF188" s="169">
        <v>186</v>
      </c>
      <c r="BG188" s="155">
        <v>7</v>
      </c>
      <c r="BH188" s="155">
        <v>6</v>
      </c>
      <c r="BI188" s="155">
        <v>5</v>
      </c>
      <c r="BJ188" s="155">
        <v>7</v>
      </c>
      <c r="BK188" s="91">
        <f>SUM(BG188:BJ188)</f>
        <v>25</v>
      </c>
      <c r="BM188" s="169">
        <v>186</v>
      </c>
      <c r="BN188" s="148">
        <v>4</v>
      </c>
      <c r="BO188" s="148">
        <v>5</v>
      </c>
      <c r="BP188" s="148">
        <v>4</v>
      </c>
      <c r="BQ188" s="148"/>
      <c r="BR188" s="168">
        <v>13</v>
      </c>
    </row>
    <row r="189" spans="2:70">
      <c r="B189" s="11">
        <v>187</v>
      </c>
      <c r="C189" s="11">
        <v>10</v>
      </c>
      <c r="D189" s="11">
        <v>9</v>
      </c>
      <c r="E189" s="11">
        <v>7</v>
      </c>
      <c r="F189" s="11">
        <v>0</v>
      </c>
      <c r="G189" s="24">
        <v>26</v>
      </c>
      <c r="H189" s="20"/>
      <c r="I189" s="169">
        <v>187</v>
      </c>
      <c r="J189" s="170">
        <v>0</v>
      </c>
      <c r="K189" s="170">
        <v>4</v>
      </c>
      <c r="L189" s="170">
        <v>7</v>
      </c>
      <c r="M189" s="170">
        <v>7</v>
      </c>
      <c r="N189" s="99">
        <v>18</v>
      </c>
      <c r="O189" s="26"/>
      <c r="P189" s="155">
        <v>187</v>
      </c>
      <c r="Q189" s="170">
        <v>5.5</v>
      </c>
      <c r="R189" s="170">
        <v>9</v>
      </c>
      <c r="S189" s="170">
        <v>2</v>
      </c>
      <c r="T189" s="170">
        <v>3.5</v>
      </c>
      <c r="U189" s="99">
        <v>20</v>
      </c>
      <c r="W189" s="169">
        <v>187</v>
      </c>
      <c r="X189" s="121">
        <v>4</v>
      </c>
      <c r="Y189" s="121">
        <v>6</v>
      </c>
      <c r="Z189" s="121">
        <v>2</v>
      </c>
      <c r="AA189" s="121">
        <v>1</v>
      </c>
      <c r="AB189" s="122">
        <v>13</v>
      </c>
      <c r="AD189" s="169">
        <v>187</v>
      </c>
      <c r="AE189" s="155">
        <v>0</v>
      </c>
      <c r="AF189" s="155">
        <v>2</v>
      </c>
      <c r="AG189" s="155">
        <v>0</v>
      </c>
      <c r="AH189" s="155">
        <v>9</v>
      </c>
      <c r="AI189" s="157">
        <f>SUM(AE189:AH189)</f>
        <v>11</v>
      </c>
      <c r="AK189" s="169">
        <v>187</v>
      </c>
      <c r="AL189" s="4">
        <v>3</v>
      </c>
      <c r="AM189" s="4">
        <v>1</v>
      </c>
      <c r="AN189" s="4">
        <v>4</v>
      </c>
      <c r="AO189" s="4">
        <v>5</v>
      </c>
      <c r="AP189" s="5">
        <v>13</v>
      </c>
      <c r="AR189" s="169">
        <v>187</v>
      </c>
      <c r="AS189" s="170">
        <v>8</v>
      </c>
      <c r="AT189" s="170">
        <v>0</v>
      </c>
      <c r="AU189" s="170">
        <v>5</v>
      </c>
      <c r="AV189" s="170">
        <v>3</v>
      </c>
      <c r="AW189" s="99">
        <v>16</v>
      </c>
      <c r="AY189" s="169">
        <v>187</v>
      </c>
      <c r="AZ189" s="169">
        <v>7</v>
      </c>
      <c r="BA189" s="169">
        <v>5</v>
      </c>
      <c r="BB189" s="169">
        <v>9</v>
      </c>
      <c r="BC189" s="169">
        <v>1</v>
      </c>
      <c r="BD189" s="24">
        <f>SUM(AZ189:BC189)</f>
        <v>22</v>
      </c>
      <c r="BF189" s="169">
        <v>187</v>
      </c>
      <c r="BG189" s="182">
        <v>8</v>
      </c>
      <c r="BH189" s="182">
        <v>9</v>
      </c>
      <c r="BI189" s="182">
        <v>0</v>
      </c>
      <c r="BJ189" s="182">
        <v>8</v>
      </c>
      <c r="BK189" s="102">
        <v>25</v>
      </c>
      <c r="BM189" s="169">
        <v>187</v>
      </c>
      <c r="BN189" s="148">
        <v>4</v>
      </c>
      <c r="BO189" s="148">
        <v>4</v>
      </c>
      <c r="BP189" s="148">
        <v>2</v>
      </c>
      <c r="BQ189" s="148">
        <v>3</v>
      </c>
      <c r="BR189" s="168">
        <v>13</v>
      </c>
    </row>
    <row r="190" spans="2:70">
      <c r="B190" s="11">
        <v>188</v>
      </c>
      <c r="C190" s="11">
        <v>10</v>
      </c>
      <c r="D190" s="11">
        <v>0</v>
      </c>
      <c r="E190" s="11">
        <v>10</v>
      </c>
      <c r="F190" s="11">
        <v>6</v>
      </c>
      <c r="G190" s="24">
        <v>26</v>
      </c>
      <c r="H190" s="20"/>
      <c r="I190" s="169">
        <v>188</v>
      </c>
      <c r="J190" s="170">
        <v>10</v>
      </c>
      <c r="K190" s="170">
        <v>0</v>
      </c>
      <c r="L190" s="170">
        <v>5</v>
      </c>
      <c r="M190" s="170">
        <v>3</v>
      </c>
      <c r="N190" s="99">
        <v>18</v>
      </c>
      <c r="O190" s="26"/>
      <c r="P190" s="155">
        <v>188</v>
      </c>
      <c r="Q190" s="121">
        <v>3</v>
      </c>
      <c r="R190" s="121">
        <v>8</v>
      </c>
      <c r="S190" s="121">
        <v>8</v>
      </c>
      <c r="T190" s="121">
        <v>1</v>
      </c>
      <c r="U190" s="122">
        <v>20</v>
      </c>
      <c r="W190" s="169">
        <v>188</v>
      </c>
      <c r="X190" s="129">
        <v>3</v>
      </c>
      <c r="Y190" s="129">
        <v>3</v>
      </c>
      <c r="Z190" s="129">
        <v>3</v>
      </c>
      <c r="AA190" s="129">
        <v>4</v>
      </c>
      <c r="AB190" s="128">
        <v>13</v>
      </c>
      <c r="AD190" s="169">
        <v>188</v>
      </c>
      <c r="AE190" s="4">
        <v>0.5</v>
      </c>
      <c r="AF190" s="4">
        <v>2.5</v>
      </c>
      <c r="AG190" s="4">
        <v>0.5</v>
      </c>
      <c r="AH190" s="4">
        <v>7</v>
      </c>
      <c r="AI190" s="5">
        <v>10.5</v>
      </c>
      <c r="AK190" s="169">
        <v>188</v>
      </c>
      <c r="AL190" s="174">
        <v>1</v>
      </c>
      <c r="AM190" s="174">
        <v>0</v>
      </c>
      <c r="AN190" s="174">
        <v>10</v>
      </c>
      <c r="AO190" s="174">
        <v>2</v>
      </c>
      <c r="AP190" s="91">
        <f>SUM(AL190:AO190)</f>
        <v>13</v>
      </c>
      <c r="AR190" s="169">
        <v>188</v>
      </c>
      <c r="AS190" s="170">
        <v>6</v>
      </c>
      <c r="AT190" s="170">
        <v>0</v>
      </c>
      <c r="AU190" s="170">
        <v>3</v>
      </c>
      <c r="AV190" s="170">
        <v>7</v>
      </c>
      <c r="AW190" s="99">
        <v>16</v>
      </c>
      <c r="AY190" s="169">
        <v>188</v>
      </c>
      <c r="AZ190" s="155">
        <v>10</v>
      </c>
      <c r="BA190" s="155">
        <v>4</v>
      </c>
      <c r="BB190" s="155">
        <v>7</v>
      </c>
      <c r="BC190" s="155">
        <v>0.5</v>
      </c>
      <c r="BD190" s="91">
        <v>21.5</v>
      </c>
      <c r="BF190" s="169">
        <v>188</v>
      </c>
      <c r="BG190" s="182">
        <v>3</v>
      </c>
      <c r="BH190" s="182">
        <v>7</v>
      </c>
      <c r="BI190" s="182">
        <v>5</v>
      </c>
      <c r="BJ190" s="182">
        <v>10</v>
      </c>
      <c r="BK190" s="102">
        <v>25</v>
      </c>
      <c r="BM190" s="169">
        <v>188</v>
      </c>
      <c r="BN190" s="149">
        <v>5.5</v>
      </c>
      <c r="BO190" s="149">
        <v>6</v>
      </c>
      <c r="BP190" s="149">
        <v>1.5</v>
      </c>
      <c r="BQ190" s="149">
        <v>0</v>
      </c>
      <c r="BR190" s="167">
        <v>13</v>
      </c>
    </row>
    <row r="191" spans="2:70">
      <c r="B191" s="11">
        <v>189</v>
      </c>
      <c r="C191" s="11">
        <v>9</v>
      </c>
      <c r="D191" s="11">
        <v>5</v>
      </c>
      <c r="E191" s="11">
        <v>10</v>
      </c>
      <c r="F191" s="11">
        <v>2</v>
      </c>
      <c r="G191" s="24">
        <v>26</v>
      </c>
      <c r="H191" s="20"/>
      <c r="I191" s="169">
        <v>189</v>
      </c>
      <c r="J191" s="170">
        <v>7</v>
      </c>
      <c r="K191" s="170">
        <v>1</v>
      </c>
      <c r="L191" s="170">
        <v>6</v>
      </c>
      <c r="M191" s="170">
        <v>4</v>
      </c>
      <c r="N191" s="99">
        <v>18</v>
      </c>
      <c r="O191" s="26"/>
      <c r="P191" s="155">
        <v>189</v>
      </c>
      <c r="Q191" s="121">
        <v>5</v>
      </c>
      <c r="R191" s="121">
        <v>2</v>
      </c>
      <c r="S191" s="121">
        <v>6</v>
      </c>
      <c r="T191" s="121">
        <v>7</v>
      </c>
      <c r="U191" s="122">
        <v>20</v>
      </c>
      <c r="W191" s="169">
        <v>189</v>
      </c>
      <c r="X191" s="130">
        <v>3</v>
      </c>
      <c r="Y191" s="130">
        <v>7</v>
      </c>
      <c r="Z191" s="130">
        <v>0</v>
      </c>
      <c r="AA191" s="130">
        <v>3</v>
      </c>
      <c r="AB191" s="128">
        <v>13</v>
      </c>
      <c r="AD191" s="169">
        <v>189</v>
      </c>
      <c r="AE191" s="155">
        <v>4</v>
      </c>
      <c r="AF191" s="155">
        <v>5.5</v>
      </c>
      <c r="AG191" s="155">
        <v>1</v>
      </c>
      <c r="AH191" s="155">
        <v>0</v>
      </c>
      <c r="AI191" s="91">
        <v>10.5</v>
      </c>
      <c r="AK191" s="169">
        <v>189</v>
      </c>
      <c r="AL191" s="32">
        <v>7</v>
      </c>
      <c r="AM191" s="32">
        <v>1</v>
      </c>
      <c r="AN191" s="32">
        <v>4</v>
      </c>
      <c r="AO191" s="32">
        <v>1</v>
      </c>
      <c r="AP191" s="91">
        <f>SUM(AL191:AO191)</f>
        <v>13</v>
      </c>
      <c r="AR191" s="169">
        <v>189</v>
      </c>
      <c r="AS191" s="170">
        <v>6</v>
      </c>
      <c r="AT191" s="170">
        <v>0</v>
      </c>
      <c r="AU191" s="170">
        <v>4</v>
      </c>
      <c r="AV191" s="170">
        <v>6</v>
      </c>
      <c r="AW191" s="99">
        <v>16</v>
      </c>
      <c r="AY191" s="169">
        <v>189</v>
      </c>
      <c r="AZ191" s="133">
        <v>10</v>
      </c>
      <c r="BA191" s="133">
        <v>5</v>
      </c>
      <c r="BB191" s="133">
        <v>2</v>
      </c>
      <c r="BC191" s="133">
        <v>4.5</v>
      </c>
      <c r="BD191" s="91">
        <f>SUM(AZ191:BC191)</f>
        <v>21.5</v>
      </c>
      <c r="BF191" s="169">
        <v>189</v>
      </c>
      <c r="BG191" s="121">
        <v>7</v>
      </c>
      <c r="BH191" s="121">
        <v>10</v>
      </c>
      <c r="BI191" s="121">
        <v>4</v>
      </c>
      <c r="BJ191" s="121">
        <v>4</v>
      </c>
      <c r="BK191" s="122">
        <v>25</v>
      </c>
      <c r="BM191" s="169">
        <v>189</v>
      </c>
      <c r="BN191" s="149">
        <v>3</v>
      </c>
      <c r="BO191" s="149">
        <v>7</v>
      </c>
      <c r="BP191" s="149">
        <v>3</v>
      </c>
      <c r="BQ191" s="149">
        <v>0</v>
      </c>
      <c r="BR191" s="167">
        <v>13</v>
      </c>
    </row>
    <row r="192" spans="2:70">
      <c r="B192" s="11">
        <v>190</v>
      </c>
      <c r="C192" s="11">
        <v>9</v>
      </c>
      <c r="D192" s="11">
        <v>6</v>
      </c>
      <c r="E192" s="11">
        <v>10</v>
      </c>
      <c r="F192" s="11">
        <v>1</v>
      </c>
      <c r="G192" s="24">
        <v>26</v>
      </c>
      <c r="H192" s="20"/>
      <c r="I192" s="169">
        <v>190</v>
      </c>
      <c r="J192" s="121">
        <v>9</v>
      </c>
      <c r="K192" s="121">
        <v>0</v>
      </c>
      <c r="L192" s="121">
        <v>5</v>
      </c>
      <c r="M192" s="121">
        <v>4</v>
      </c>
      <c r="N192" s="122">
        <v>18</v>
      </c>
      <c r="O192" s="26"/>
      <c r="P192" s="155">
        <v>190</v>
      </c>
      <c r="Q192" s="121">
        <v>6</v>
      </c>
      <c r="R192" s="121">
        <v>10</v>
      </c>
      <c r="S192" s="121">
        <v>2</v>
      </c>
      <c r="T192" s="121">
        <v>2</v>
      </c>
      <c r="U192" s="122">
        <v>20</v>
      </c>
      <c r="W192" s="169">
        <v>190</v>
      </c>
      <c r="X192" s="130">
        <v>0</v>
      </c>
      <c r="Y192" s="130">
        <v>7.5</v>
      </c>
      <c r="Z192" s="130">
        <v>0</v>
      </c>
      <c r="AA192" s="130">
        <v>5</v>
      </c>
      <c r="AB192" s="128">
        <v>12.5</v>
      </c>
      <c r="AD192" s="169">
        <v>190</v>
      </c>
      <c r="AE192" s="4">
        <v>1</v>
      </c>
      <c r="AF192" s="4">
        <v>0</v>
      </c>
      <c r="AG192" s="4">
        <v>0</v>
      </c>
      <c r="AH192" s="4">
        <v>9</v>
      </c>
      <c r="AI192" s="5">
        <v>10</v>
      </c>
      <c r="AK192" s="169">
        <v>190</v>
      </c>
      <c r="AL192" s="155">
        <v>5</v>
      </c>
      <c r="AM192" s="155">
        <v>0</v>
      </c>
      <c r="AN192" s="155">
        <v>8</v>
      </c>
      <c r="AO192" s="155">
        <v>0</v>
      </c>
      <c r="AP192" s="91">
        <v>13</v>
      </c>
      <c r="AR192" s="169">
        <v>190</v>
      </c>
      <c r="AS192" s="121">
        <v>7</v>
      </c>
      <c r="AT192" s="121">
        <v>0</v>
      </c>
      <c r="AU192" s="121">
        <v>4</v>
      </c>
      <c r="AV192" s="121">
        <v>5</v>
      </c>
      <c r="AW192" s="122">
        <v>16</v>
      </c>
      <c r="AY192" s="169">
        <v>190</v>
      </c>
      <c r="AZ192" s="133">
        <v>9</v>
      </c>
      <c r="BA192" s="133">
        <v>5</v>
      </c>
      <c r="BB192" s="133">
        <v>4</v>
      </c>
      <c r="BC192" s="133">
        <v>3.5</v>
      </c>
      <c r="BD192" s="91">
        <f>SUM(AZ192:BC192)</f>
        <v>21.5</v>
      </c>
      <c r="BF192" s="169">
        <v>190</v>
      </c>
      <c r="BG192" s="121">
        <v>7</v>
      </c>
      <c r="BH192" s="121">
        <v>9</v>
      </c>
      <c r="BI192" s="121">
        <v>0</v>
      </c>
      <c r="BJ192" s="121">
        <v>9</v>
      </c>
      <c r="BK192" s="122">
        <v>25</v>
      </c>
      <c r="BM192" s="169">
        <v>190</v>
      </c>
      <c r="BN192" s="149">
        <v>6.5</v>
      </c>
      <c r="BO192" s="149">
        <v>1</v>
      </c>
      <c r="BP192" s="149">
        <v>4.5</v>
      </c>
      <c r="BQ192" s="149">
        <v>1</v>
      </c>
      <c r="BR192" s="167">
        <v>13</v>
      </c>
    </row>
    <row r="193" spans="2:70">
      <c r="B193" s="11">
        <v>191</v>
      </c>
      <c r="C193" s="11">
        <v>9</v>
      </c>
      <c r="D193" s="11">
        <v>7</v>
      </c>
      <c r="E193" s="11">
        <v>10</v>
      </c>
      <c r="F193" s="11">
        <v>0</v>
      </c>
      <c r="G193" s="24">
        <v>26</v>
      </c>
      <c r="H193" s="20"/>
      <c r="I193" s="169">
        <v>191</v>
      </c>
      <c r="J193" s="155">
        <v>0</v>
      </c>
      <c r="K193" s="155">
        <v>0</v>
      </c>
      <c r="L193" s="155">
        <v>10</v>
      </c>
      <c r="M193" s="155">
        <v>8</v>
      </c>
      <c r="N193" s="91">
        <v>18</v>
      </c>
      <c r="O193" s="26"/>
      <c r="P193" s="155">
        <v>191</v>
      </c>
      <c r="Q193" s="121">
        <v>8</v>
      </c>
      <c r="R193" s="121">
        <v>1</v>
      </c>
      <c r="S193" s="121">
        <v>10</v>
      </c>
      <c r="T193" s="121">
        <v>1</v>
      </c>
      <c r="U193" s="122">
        <v>20</v>
      </c>
      <c r="W193" s="169">
        <v>191</v>
      </c>
      <c r="X193" s="130">
        <v>2</v>
      </c>
      <c r="Y193" s="130">
        <v>2.5</v>
      </c>
      <c r="Z193" s="130">
        <v>2.5</v>
      </c>
      <c r="AA193" s="130">
        <v>5.5</v>
      </c>
      <c r="AB193" s="128">
        <v>12.5</v>
      </c>
      <c r="AD193" s="169">
        <v>191</v>
      </c>
      <c r="AE193" s="4">
        <v>3</v>
      </c>
      <c r="AF193" s="4">
        <v>0</v>
      </c>
      <c r="AG193" s="4">
        <v>1</v>
      </c>
      <c r="AH193" s="4">
        <v>6</v>
      </c>
      <c r="AI193" s="5">
        <v>10</v>
      </c>
      <c r="AK193" s="169">
        <v>191</v>
      </c>
      <c r="AL193" s="155">
        <v>3</v>
      </c>
      <c r="AM193" s="155">
        <v>1</v>
      </c>
      <c r="AN193" s="155">
        <v>0</v>
      </c>
      <c r="AO193" s="155">
        <v>9</v>
      </c>
      <c r="AP193" s="91">
        <v>13</v>
      </c>
      <c r="AR193" s="169">
        <v>191</v>
      </c>
      <c r="AS193" s="121">
        <v>7</v>
      </c>
      <c r="AT193" s="121">
        <v>1</v>
      </c>
      <c r="AU193" s="121">
        <v>1</v>
      </c>
      <c r="AV193" s="121">
        <v>7</v>
      </c>
      <c r="AW193" s="122">
        <v>16</v>
      </c>
      <c r="AY193" s="169">
        <v>191</v>
      </c>
      <c r="AZ193" s="155">
        <v>10</v>
      </c>
      <c r="BA193" s="155">
        <v>6</v>
      </c>
      <c r="BB193" s="155">
        <v>2</v>
      </c>
      <c r="BC193" s="155">
        <v>3</v>
      </c>
      <c r="BD193" s="91">
        <f>SUM(AZ193:BC193)</f>
        <v>21</v>
      </c>
      <c r="BF193" s="169">
        <v>191</v>
      </c>
      <c r="BG193" s="155">
        <v>5</v>
      </c>
      <c r="BH193" s="155">
        <v>7</v>
      </c>
      <c r="BI193" s="155">
        <v>4</v>
      </c>
      <c r="BJ193" s="155">
        <v>9</v>
      </c>
      <c r="BK193" s="91">
        <v>25</v>
      </c>
      <c r="BM193" s="169">
        <v>191</v>
      </c>
      <c r="BN193" s="4">
        <v>4</v>
      </c>
      <c r="BO193" s="4">
        <v>5</v>
      </c>
      <c r="BP193" s="4">
        <v>1</v>
      </c>
      <c r="BQ193" s="4">
        <v>2.5</v>
      </c>
      <c r="BR193" s="5">
        <v>12.5</v>
      </c>
    </row>
    <row r="194" spans="2:70">
      <c r="B194" s="11">
        <v>192</v>
      </c>
      <c r="C194" s="11">
        <v>10</v>
      </c>
      <c r="D194" s="11">
        <v>6</v>
      </c>
      <c r="E194" s="11">
        <v>10</v>
      </c>
      <c r="F194" s="11">
        <v>0</v>
      </c>
      <c r="G194" s="24">
        <v>26</v>
      </c>
      <c r="H194" s="20"/>
      <c r="I194" s="169">
        <v>192</v>
      </c>
      <c r="J194" s="159">
        <v>8</v>
      </c>
      <c r="K194" s="159">
        <v>1.5</v>
      </c>
      <c r="L194" s="159">
        <v>8.5</v>
      </c>
      <c r="M194" s="159">
        <v>0</v>
      </c>
      <c r="N194" s="160">
        <f>SUM(J194:M194)</f>
        <v>18</v>
      </c>
      <c r="O194" s="26"/>
      <c r="P194" s="155">
        <v>192</v>
      </c>
      <c r="Q194" s="126">
        <v>3</v>
      </c>
      <c r="R194" s="126">
        <v>10</v>
      </c>
      <c r="S194" s="126">
        <v>5</v>
      </c>
      <c r="T194" s="126">
        <v>2</v>
      </c>
      <c r="U194" s="124">
        <v>20</v>
      </c>
      <c r="W194" s="169">
        <v>192</v>
      </c>
      <c r="X194" s="155">
        <v>3</v>
      </c>
      <c r="Y194" s="155">
        <v>5.5</v>
      </c>
      <c r="Z194" s="155">
        <v>0</v>
      </c>
      <c r="AA194" s="155">
        <v>4</v>
      </c>
      <c r="AB194" s="157">
        <f>SUM(X194:AA194)</f>
        <v>12.5</v>
      </c>
      <c r="AD194" s="169">
        <v>192</v>
      </c>
      <c r="AE194" s="4">
        <v>0</v>
      </c>
      <c r="AF194" s="4">
        <v>0</v>
      </c>
      <c r="AG194" s="4">
        <v>0</v>
      </c>
      <c r="AH194" s="4">
        <v>10</v>
      </c>
      <c r="AI194" s="5">
        <v>10</v>
      </c>
      <c r="AK194" s="169">
        <v>192</v>
      </c>
      <c r="AL194" s="155">
        <v>1</v>
      </c>
      <c r="AM194" s="155">
        <v>4</v>
      </c>
      <c r="AN194" s="155">
        <v>4</v>
      </c>
      <c r="AO194" s="155">
        <v>4</v>
      </c>
      <c r="AP194" s="91">
        <v>13</v>
      </c>
      <c r="AR194" s="169">
        <v>192</v>
      </c>
      <c r="AS194" s="155">
        <v>7</v>
      </c>
      <c r="AT194" s="155">
        <v>0</v>
      </c>
      <c r="AU194" s="155">
        <v>2</v>
      </c>
      <c r="AV194" s="155">
        <v>7</v>
      </c>
      <c r="AW194" s="91">
        <v>16</v>
      </c>
      <c r="AY194" s="169">
        <v>192</v>
      </c>
      <c r="AZ194" s="155">
        <v>5</v>
      </c>
      <c r="BA194" s="155">
        <v>7</v>
      </c>
      <c r="BB194" s="155">
        <v>7</v>
      </c>
      <c r="BC194" s="155">
        <v>2</v>
      </c>
      <c r="BD194" s="91">
        <f>SUM(AZ194:BC194)</f>
        <v>21</v>
      </c>
      <c r="BF194" s="169">
        <v>192</v>
      </c>
      <c r="BG194" s="155">
        <v>3</v>
      </c>
      <c r="BH194" s="155">
        <v>10</v>
      </c>
      <c r="BI194" s="155">
        <v>4</v>
      </c>
      <c r="BJ194" s="155">
        <v>8</v>
      </c>
      <c r="BK194" s="91">
        <v>25</v>
      </c>
      <c r="BM194" s="169">
        <v>192</v>
      </c>
      <c r="BN194" s="4">
        <v>4.5</v>
      </c>
      <c r="BO194" s="4">
        <v>3</v>
      </c>
      <c r="BP194" s="4">
        <v>2</v>
      </c>
      <c r="BQ194" s="4">
        <v>3</v>
      </c>
      <c r="BR194" s="5">
        <v>12.5</v>
      </c>
    </row>
    <row r="195" spans="2:70">
      <c r="B195" s="11">
        <v>193</v>
      </c>
      <c r="C195" s="11">
        <v>10</v>
      </c>
      <c r="D195" s="11">
        <v>6</v>
      </c>
      <c r="E195" s="11">
        <v>10</v>
      </c>
      <c r="F195" s="11"/>
      <c r="G195" s="24">
        <v>26</v>
      </c>
      <c r="H195" s="20"/>
      <c r="I195" s="169">
        <v>193</v>
      </c>
      <c r="J195" s="156">
        <v>4</v>
      </c>
      <c r="K195" s="156">
        <v>1</v>
      </c>
      <c r="L195" s="156">
        <v>5</v>
      </c>
      <c r="M195" s="156">
        <v>8</v>
      </c>
      <c r="N195" s="157">
        <v>18</v>
      </c>
      <c r="O195" s="26"/>
      <c r="P195" s="155">
        <v>193</v>
      </c>
      <c r="Q195" s="156">
        <v>3</v>
      </c>
      <c r="R195" s="156">
        <v>9</v>
      </c>
      <c r="S195" s="156">
        <v>1</v>
      </c>
      <c r="T195" s="156">
        <v>7</v>
      </c>
      <c r="U195" s="157">
        <v>20</v>
      </c>
      <c r="W195" s="169">
        <v>193</v>
      </c>
      <c r="X195" s="155">
        <v>3</v>
      </c>
      <c r="Y195" s="155">
        <v>5.5</v>
      </c>
      <c r="Z195" s="155">
        <v>0</v>
      </c>
      <c r="AA195" s="155">
        <v>4</v>
      </c>
      <c r="AB195" s="157">
        <f>SUM(X195:AA195)</f>
        <v>12.5</v>
      </c>
      <c r="AD195" s="169">
        <v>193</v>
      </c>
      <c r="AE195" s="174">
        <v>0</v>
      </c>
      <c r="AF195" s="174">
        <v>1</v>
      </c>
      <c r="AG195" s="174">
        <v>2</v>
      </c>
      <c r="AH195" s="174">
        <v>7</v>
      </c>
      <c r="AI195" s="91">
        <f>SUM(AE195:AH195)</f>
        <v>10</v>
      </c>
      <c r="AK195" s="169">
        <v>193</v>
      </c>
      <c r="AL195" s="155">
        <v>2</v>
      </c>
      <c r="AM195" s="155">
        <v>1</v>
      </c>
      <c r="AN195" s="155">
        <v>10</v>
      </c>
      <c r="AO195" s="155">
        <v>0</v>
      </c>
      <c r="AP195" s="91">
        <v>13</v>
      </c>
      <c r="AR195" s="169">
        <v>193</v>
      </c>
      <c r="AS195" s="181">
        <v>8</v>
      </c>
      <c r="AT195" s="181"/>
      <c r="AU195" s="181">
        <v>7</v>
      </c>
      <c r="AV195" s="181">
        <v>1</v>
      </c>
      <c r="AW195" s="164">
        <v>16</v>
      </c>
      <c r="AY195" s="169">
        <v>193</v>
      </c>
      <c r="AZ195" s="121">
        <v>7</v>
      </c>
      <c r="BA195" s="121">
        <v>6</v>
      </c>
      <c r="BB195" s="121">
        <v>5</v>
      </c>
      <c r="BC195" s="121">
        <v>3</v>
      </c>
      <c r="BD195" s="122">
        <v>21</v>
      </c>
      <c r="BF195" s="169">
        <v>193</v>
      </c>
      <c r="BG195" s="155">
        <v>2</v>
      </c>
      <c r="BH195" s="155">
        <v>10</v>
      </c>
      <c r="BI195" s="155">
        <v>3</v>
      </c>
      <c r="BJ195" s="155">
        <v>10</v>
      </c>
      <c r="BK195" s="91">
        <v>25</v>
      </c>
      <c r="BM195" s="169">
        <v>193</v>
      </c>
      <c r="BN195" s="155">
        <v>7.5</v>
      </c>
      <c r="BO195" s="155">
        <v>3</v>
      </c>
      <c r="BP195" s="155">
        <v>1.5</v>
      </c>
      <c r="BQ195" s="155">
        <v>0.5</v>
      </c>
      <c r="BR195" s="91">
        <f>SUM(BN195:BQ195)</f>
        <v>12.5</v>
      </c>
    </row>
    <row r="196" spans="2:70">
      <c r="B196" s="11">
        <v>194</v>
      </c>
      <c r="C196" s="11">
        <v>10</v>
      </c>
      <c r="D196" s="11">
        <v>0</v>
      </c>
      <c r="E196" s="11">
        <v>7.5</v>
      </c>
      <c r="F196" s="11">
        <v>8</v>
      </c>
      <c r="G196" s="24">
        <v>25.5</v>
      </c>
      <c r="H196" s="20"/>
      <c r="I196" s="169">
        <v>194</v>
      </c>
      <c r="J196" s="156">
        <v>10</v>
      </c>
      <c r="K196" s="156">
        <v>1</v>
      </c>
      <c r="L196" s="156">
        <v>5</v>
      </c>
      <c r="M196" s="156">
        <v>2</v>
      </c>
      <c r="N196" s="91">
        <f>SUM(J196:M196)</f>
        <v>18</v>
      </c>
      <c r="O196" s="26"/>
      <c r="P196" s="155">
        <v>194</v>
      </c>
      <c r="Q196" s="4">
        <v>5.5</v>
      </c>
      <c r="R196" s="4">
        <v>7</v>
      </c>
      <c r="S196" s="4">
        <v>1</v>
      </c>
      <c r="T196" s="4">
        <v>6</v>
      </c>
      <c r="U196" s="5">
        <v>19.5</v>
      </c>
      <c r="W196" s="169">
        <v>194</v>
      </c>
      <c r="X196" s="4">
        <v>3</v>
      </c>
      <c r="Y196" s="4">
        <v>1</v>
      </c>
      <c r="Z196" s="4">
        <v>3</v>
      </c>
      <c r="AA196" s="4">
        <v>5</v>
      </c>
      <c r="AB196" s="5">
        <v>12</v>
      </c>
      <c r="AD196" s="169">
        <v>194</v>
      </c>
      <c r="AE196" s="32">
        <v>5</v>
      </c>
      <c r="AF196" s="32">
        <v>3</v>
      </c>
      <c r="AG196" s="32">
        <v>0</v>
      </c>
      <c r="AH196" s="32">
        <v>2</v>
      </c>
      <c r="AI196" s="91">
        <f>SUM(AE196:AH196)</f>
        <v>10</v>
      </c>
      <c r="AK196" s="169">
        <v>194</v>
      </c>
      <c r="AL196" s="178">
        <v>0</v>
      </c>
      <c r="AM196" s="178">
        <v>3</v>
      </c>
      <c r="AN196" s="178">
        <v>10</v>
      </c>
      <c r="AO196" s="178">
        <v>0</v>
      </c>
      <c r="AP196" s="163">
        <v>13</v>
      </c>
      <c r="AR196" s="169">
        <v>194</v>
      </c>
      <c r="AS196" s="155">
        <v>6</v>
      </c>
      <c r="AT196" s="155">
        <v>0</v>
      </c>
      <c r="AU196" s="155">
        <v>4</v>
      </c>
      <c r="AV196" s="155">
        <v>6</v>
      </c>
      <c r="AW196" s="91">
        <v>16</v>
      </c>
      <c r="AY196" s="169">
        <v>194</v>
      </c>
      <c r="AZ196" s="155">
        <v>8.5</v>
      </c>
      <c r="BA196" s="155">
        <v>5</v>
      </c>
      <c r="BB196" s="155">
        <v>7</v>
      </c>
      <c r="BC196" s="155">
        <v>0.5</v>
      </c>
      <c r="BD196" s="91">
        <v>21</v>
      </c>
      <c r="BF196" s="169">
        <v>194</v>
      </c>
      <c r="BG196" s="155">
        <v>6</v>
      </c>
      <c r="BH196" s="155">
        <v>10</v>
      </c>
      <c r="BI196" s="155">
        <v>1.5</v>
      </c>
      <c r="BJ196" s="155">
        <v>7.5</v>
      </c>
      <c r="BK196" s="91">
        <v>25</v>
      </c>
      <c r="BM196" s="169">
        <v>194</v>
      </c>
      <c r="BN196" s="4">
        <v>5</v>
      </c>
      <c r="BO196" s="4">
        <v>1</v>
      </c>
      <c r="BP196" s="4">
        <v>2</v>
      </c>
      <c r="BQ196" s="4">
        <v>4</v>
      </c>
      <c r="BR196" s="5">
        <v>12</v>
      </c>
    </row>
    <row r="197" spans="2:70">
      <c r="B197" s="11">
        <v>195</v>
      </c>
      <c r="C197" s="11">
        <v>10</v>
      </c>
      <c r="D197" s="11">
        <v>8</v>
      </c>
      <c r="E197" s="11">
        <v>7.5</v>
      </c>
      <c r="F197" s="11">
        <v>0</v>
      </c>
      <c r="G197" s="24">
        <v>25.5</v>
      </c>
      <c r="H197" s="20"/>
      <c r="I197" s="169">
        <v>195</v>
      </c>
      <c r="J197" s="4">
        <v>1.5</v>
      </c>
      <c r="K197" s="4">
        <v>2</v>
      </c>
      <c r="L197" s="4">
        <v>7</v>
      </c>
      <c r="M197" s="4">
        <v>7</v>
      </c>
      <c r="N197" s="5">
        <v>17.5</v>
      </c>
      <c r="O197" s="26"/>
      <c r="P197" s="155">
        <v>195</v>
      </c>
      <c r="Q197" s="170">
        <v>3.5</v>
      </c>
      <c r="R197" s="170">
        <v>9</v>
      </c>
      <c r="S197" s="170">
        <v>2</v>
      </c>
      <c r="T197" s="170">
        <v>5</v>
      </c>
      <c r="U197" s="99">
        <v>19.5</v>
      </c>
      <c r="W197" s="169">
        <v>195</v>
      </c>
      <c r="X197" s="4">
        <v>3</v>
      </c>
      <c r="Y197" s="4">
        <v>4</v>
      </c>
      <c r="Z197" s="4">
        <v>5</v>
      </c>
      <c r="AA197" s="4">
        <v>0</v>
      </c>
      <c r="AB197" s="5">
        <v>12</v>
      </c>
      <c r="AD197" s="169">
        <v>195</v>
      </c>
      <c r="AE197" s="175">
        <v>2</v>
      </c>
      <c r="AF197" s="175">
        <v>0</v>
      </c>
      <c r="AG197" s="175">
        <v>0</v>
      </c>
      <c r="AH197" s="175">
        <v>8</v>
      </c>
      <c r="AI197" s="103">
        <v>10</v>
      </c>
      <c r="AK197" s="169">
        <v>195</v>
      </c>
      <c r="AL197" s="174">
        <v>1</v>
      </c>
      <c r="AM197" s="174">
        <v>2</v>
      </c>
      <c r="AN197" s="174">
        <v>0</v>
      </c>
      <c r="AO197" s="174">
        <v>9.5</v>
      </c>
      <c r="AP197" s="91">
        <f>SUM(AL197:AO197)</f>
        <v>12.5</v>
      </c>
      <c r="AR197" s="169">
        <v>195</v>
      </c>
      <c r="AS197" s="155">
        <v>10</v>
      </c>
      <c r="AT197" s="155">
        <v>0</v>
      </c>
      <c r="AU197" s="155">
        <v>3</v>
      </c>
      <c r="AV197" s="155">
        <v>3</v>
      </c>
      <c r="AW197" s="91">
        <v>16</v>
      </c>
      <c r="AY197" s="169">
        <v>195</v>
      </c>
      <c r="AZ197" s="155">
        <v>6</v>
      </c>
      <c r="BA197" s="155">
        <v>10</v>
      </c>
      <c r="BB197" s="155">
        <v>3</v>
      </c>
      <c r="BC197" s="155">
        <v>2</v>
      </c>
      <c r="BD197" s="91">
        <v>21</v>
      </c>
      <c r="BF197" s="169">
        <v>195</v>
      </c>
      <c r="BG197" s="149">
        <v>8</v>
      </c>
      <c r="BH197" s="149">
        <v>4</v>
      </c>
      <c r="BI197" s="149">
        <v>4</v>
      </c>
      <c r="BJ197" s="149">
        <v>9</v>
      </c>
      <c r="BK197" s="167">
        <v>25</v>
      </c>
      <c r="BM197" s="169">
        <v>195</v>
      </c>
      <c r="BN197" s="4">
        <v>8</v>
      </c>
      <c r="BO197" s="4">
        <v>0</v>
      </c>
      <c r="BP197" s="4">
        <v>0</v>
      </c>
      <c r="BQ197" s="4">
        <v>4</v>
      </c>
      <c r="BR197" s="5">
        <v>12</v>
      </c>
    </row>
    <row r="198" spans="2:70">
      <c r="B198" s="11">
        <v>196</v>
      </c>
      <c r="C198" s="11">
        <v>10</v>
      </c>
      <c r="D198" s="11">
        <v>7</v>
      </c>
      <c r="E198" s="11">
        <v>8.5</v>
      </c>
      <c r="F198" s="11">
        <v>0</v>
      </c>
      <c r="G198" s="24">
        <v>25.5</v>
      </c>
      <c r="H198" s="20"/>
      <c r="I198" s="169">
        <v>196</v>
      </c>
      <c r="J198" s="4">
        <v>8</v>
      </c>
      <c r="K198" s="4">
        <v>0</v>
      </c>
      <c r="L198" s="4">
        <v>5</v>
      </c>
      <c r="M198" s="4">
        <v>4</v>
      </c>
      <c r="N198" s="5">
        <v>17</v>
      </c>
      <c r="O198" s="26"/>
      <c r="P198" s="155">
        <v>196</v>
      </c>
      <c r="Q198" s="156">
        <v>8</v>
      </c>
      <c r="R198" s="156">
        <v>3</v>
      </c>
      <c r="S198" s="156">
        <v>0.5</v>
      </c>
      <c r="T198" s="156">
        <v>8</v>
      </c>
      <c r="U198" s="91">
        <f t="shared" ref="U198:U203" si="4">SUM(Q198:T198)</f>
        <v>19.5</v>
      </c>
      <c r="W198" s="169">
        <v>196</v>
      </c>
      <c r="X198" s="174">
        <v>3</v>
      </c>
      <c r="Y198" s="174">
        <v>7</v>
      </c>
      <c r="Z198" s="174">
        <v>0</v>
      </c>
      <c r="AA198" s="174">
        <v>2</v>
      </c>
      <c r="AB198" s="91">
        <f>SUM(X198:AA198)</f>
        <v>12</v>
      </c>
      <c r="AD198" s="169">
        <v>196</v>
      </c>
      <c r="AE198" s="176">
        <v>2</v>
      </c>
      <c r="AF198" s="176">
        <v>0</v>
      </c>
      <c r="AG198" s="176">
        <v>1</v>
      </c>
      <c r="AH198" s="176">
        <v>7</v>
      </c>
      <c r="AI198" s="119">
        <v>10</v>
      </c>
      <c r="AK198" s="169">
        <v>196</v>
      </c>
      <c r="AL198" s="4">
        <v>0</v>
      </c>
      <c r="AM198" s="4">
        <v>0</v>
      </c>
      <c r="AN198" s="4">
        <v>10</v>
      </c>
      <c r="AO198" s="4">
        <v>2</v>
      </c>
      <c r="AP198" s="5">
        <v>12</v>
      </c>
      <c r="AR198" s="169">
        <v>196</v>
      </c>
      <c r="AS198" s="156">
        <v>9</v>
      </c>
      <c r="AT198" s="156">
        <v>0</v>
      </c>
      <c r="AU198" s="156">
        <v>6</v>
      </c>
      <c r="AV198" s="156">
        <v>1</v>
      </c>
      <c r="AW198" s="157">
        <v>16</v>
      </c>
      <c r="AY198" s="169">
        <v>196</v>
      </c>
      <c r="AZ198" s="155">
        <v>10</v>
      </c>
      <c r="BA198" s="155">
        <v>4</v>
      </c>
      <c r="BB198" s="155">
        <v>5</v>
      </c>
      <c r="BC198" s="155">
        <v>2</v>
      </c>
      <c r="BD198" s="91">
        <v>21</v>
      </c>
      <c r="BF198" s="169">
        <v>196</v>
      </c>
      <c r="BG198" s="155">
        <v>4</v>
      </c>
      <c r="BH198" s="155">
        <v>10</v>
      </c>
      <c r="BI198" s="155">
        <v>7</v>
      </c>
      <c r="BJ198" s="155">
        <v>4</v>
      </c>
      <c r="BK198" s="91">
        <f>SUM(BG198:BJ198)</f>
        <v>25</v>
      </c>
      <c r="BM198" s="169">
        <v>196</v>
      </c>
      <c r="BN198" s="32">
        <v>4</v>
      </c>
      <c r="BO198" s="32">
        <v>0</v>
      </c>
      <c r="BP198" s="32">
        <v>2</v>
      </c>
      <c r="BQ198" s="32">
        <v>6</v>
      </c>
      <c r="BR198" s="91">
        <f>SUM(BN198:BQ198)</f>
        <v>12</v>
      </c>
    </row>
    <row r="199" spans="2:70">
      <c r="B199" s="11">
        <v>197</v>
      </c>
      <c r="C199" s="11">
        <v>7</v>
      </c>
      <c r="D199" s="11">
        <v>6</v>
      </c>
      <c r="E199" s="11">
        <v>5</v>
      </c>
      <c r="F199" s="11">
        <v>7</v>
      </c>
      <c r="G199" s="24">
        <v>25</v>
      </c>
      <c r="H199" s="20"/>
      <c r="I199" s="169">
        <v>197</v>
      </c>
      <c r="J199" s="32">
        <v>7</v>
      </c>
      <c r="K199" s="32">
        <v>0</v>
      </c>
      <c r="L199" s="32">
        <v>7</v>
      </c>
      <c r="M199" s="32">
        <v>3</v>
      </c>
      <c r="N199" s="91">
        <f>SUM(J199:M199)</f>
        <v>17</v>
      </c>
      <c r="O199" s="26"/>
      <c r="P199" s="155">
        <v>197</v>
      </c>
      <c r="Q199" s="171">
        <v>3</v>
      </c>
      <c r="R199" s="171">
        <v>7</v>
      </c>
      <c r="S199" s="171">
        <v>5</v>
      </c>
      <c r="T199" s="171">
        <v>4</v>
      </c>
      <c r="U199" s="91">
        <f t="shared" si="4"/>
        <v>19</v>
      </c>
      <c r="W199" s="169">
        <v>197</v>
      </c>
      <c r="X199" s="174">
        <v>3</v>
      </c>
      <c r="Y199" s="174">
        <v>3</v>
      </c>
      <c r="Z199" s="174">
        <v>1</v>
      </c>
      <c r="AA199" s="174">
        <v>5</v>
      </c>
      <c r="AB199" s="91">
        <f>SUM(X199:AA199)</f>
        <v>12</v>
      </c>
      <c r="AD199" s="169">
        <v>197</v>
      </c>
      <c r="AE199" s="176">
        <v>3</v>
      </c>
      <c r="AF199" s="176">
        <v>6</v>
      </c>
      <c r="AG199" s="176">
        <v>1</v>
      </c>
      <c r="AH199" s="176">
        <v>0</v>
      </c>
      <c r="AI199" s="119">
        <v>10</v>
      </c>
      <c r="AK199" s="169">
        <v>197</v>
      </c>
      <c r="AL199" s="4">
        <v>5</v>
      </c>
      <c r="AM199" s="4">
        <v>0</v>
      </c>
      <c r="AN199" s="4">
        <v>5</v>
      </c>
      <c r="AO199" s="4">
        <v>2</v>
      </c>
      <c r="AP199" s="5">
        <v>12</v>
      </c>
      <c r="AR199" s="169">
        <v>197</v>
      </c>
      <c r="AS199" s="4">
        <v>8</v>
      </c>
      <c r="AT199" s="4">
        <v>0</v>
      </c>
      <c r="AU199" s="4">
        <v>2.5</v>
      </c>
      <c r="AV199" s="4">
        <v>5</v>
      </c>
      <c r="AW199" s="5">
        <v>15.5</v>
      </c>
      <c r="AY199" s="169">
        <v>197</v>
      </c>
      <c r="AZ199" s="155">
        <v>10</v>
      </c>
      <c r="BA199" s="155">
        <v>3</v>
      </c>
      <c r="BB199" s="155">
        <v>6</v>
      </c>
      <c r="BC199" s="155">
        <v>2</v>
      </c>
      <c r="BD199" s="91">
        <f>SUM(AZ199:BC199)</f>
        <v>21</v>
      </c>
      <c r="BF199" s="169">
        <v>197</v>
      </c>
      <c r="BG199" s="4">
        <v>4</v>
      </c>
      <c r="BH199" s="4">
        <v>8</v>
      </c>
      <c r="BI199" s="4">
        <v>4</v>
      </c>
      <c r="BJ199" s="4">
        <v>8.5</v>
      </c>
      <c r="BK199" s="5">
        <v>24.5</v>
      </c>
      <c r="BM199" s="169">
        <v>197</v>
      </c>
      <c r="BN199" s="148">
        <v>6</v>
      </c>
      <c r="BO199" s="148"/>
      <c r="BP199" s="148"/>
      <c r="BQ199" s="148">
        <v>6</v>
      </c>
      <c r="BR199" s="168">
        <v>12</v>
      </c>
    </row>
    <row r="200" spans="2:70">
      <c r="B200" s="11">
        <v>198</v>
      </c>
      <c r="C200" s="11">
        <v>9</v>
      </c>
      <c r="D200" s="11">
        <v>5</v>
      </c>
      <c r="E200" s="11">
        <v>5</v>
      </c>
      <c r="F200" s="11">
        <v>6</v>
      </c>
      <c r="G200" s="24">
        <v>25</v>
      </c>
      <c r="H200" s="20"/>
      <c r="I200" s="169">
        <v>198</v>
      </c>
      <c r="J200" s="32">
        <v>5</v>
      </c>
      <c r="K200" s="32">
        <v>0</v>
      </c>
      <c r="L200" s="32">
        <v>5</v>
      </c>
      <c r="M200" s="32">
        <v>7</v>
      </c>
      <c r="N200" s="91">
        <f>SUM(J200:M200)</f>
        <v>17</v>
      </c>
      <c r="O200" s="26"/>
      <c r="P200" s="155">
        <v>198</v>
      </c>
      <c r="Q200" s="171">
        <v>7</v>
      </c>
      <c r="R200" s="171">
        <v>4</v>
      </c>
      <c r="S200" s="171">
        <v>5</v>
      </c>
      <c r="T200" s="171">
        <v>3</v>
      </c>
      <c r="U200" s="91">
        <f t="shared" si="4"/>
        <v>19</v>
      </c>
      <c r="W200" s="169">
        <v>198</v>
      </c>
      <c r="X200" s="32">
        <v>2</v>
      </c>
      <c r="Y200" s="32">
        <v>4</v>
      </c>
      <c r="Z200" s="32">
        <v>1</v>
      </c>
      <c r="AA200" s="32">
        <v>5</v>
      </c>
      <c r="AB200" s="91">
        <f>SUM(X200:AA200)</f>
        <v>12</v>
      </c>
      <c r="AD200" s="169">
        <v>198</v>
      </c>
      <c r="AE200" s="177">
        <v>1</v>
      </c>
      <c r="AF200" s="177">
        <v>6</v>
      </c>
      <c r="AG200" s="177">
        <v>0</v>
      </c>
      <c r="AH200" s="177">
        <v>3</v>
      </c>
      <c r="AI200" s="162">
        <v>10</v>
      </c>
      <c r="AK200" s="169">
        <v>198</v>
      </c>
      <c r="AL200" s="4">
        <v>0</v>
      </c>
      <c r="AM200" s="4">
        <v>2</v>
      </c>
      <c r="AN200" s="4">
        <v>10</v>
      </c>
      <c r="AO200" s="4">
        <v>0</v>
      </c>
      <c r="AP200" s="5">
        <v>12</v>
      </c>
      <c r="AR200" s="169">
        <v>198</v>
      </c>
      <c r="AS200" s="4">
        <v>10</v>
      </c>
      <c r="AT200" s="4">
        <v>0</v>
      </c>
      <c r="AU200" s="4">
        <v>2.5</v>
      </c>
      <c r="AV200" s="4">
        <v>3</v>
      </c>
      <c r="AW200" s="5">
        <v>15.5</v>
      </c>
      <c r="AY200" s="169">
        <v>198</v>
      </c>
      <c r="AZ200" s="169">
        <v>6</v>
      </c>
      <c r="BA200" s="169">
        <v>9</v>
      </c>
      <c r="BB200" s="169">
        <v>5</v>
      </c>
      <c r="BC200" s="169">
        <v>1</v>
      </c>
      <c r="BD200" s="24">
        <v>21</v>
      </c>
      <c r="BF200" s="169">
        <v>198</v>
      </c>
      <c r="BG200" s="121">
        <v>5.5</v>
      </c>
      <c r="BH200" s="121">
        <v>10</v>
      </c>
      <c r="BI200" s="121">
        <v>1</v>
      </c>
      <c r="BJ200" s="121">
        <v>8</v>
      </c>
      <c r="BK200" s="122">
        <v>24.5</v>
      </c>
      <c r="BM200" s="169">
        <v>198</v>
      </c>
      <c r="BN200" s="155">
        <v>7</v>
      </c>
      <c r="BO200" s="155">
        <v>3</v>
      </c>
      <c r="BP200" s="155">
        <v>0</v>
      </c>
      <c r="BQ200" s="155">
        <v>2</v>
      </c>
      <c r="BR200" s="91">
        <f>SUM(BN200:BQ200)</f>
        <v>12</v>
      </c>
    </row>
    <row r="201" spans="2:70">
      <c r="B201" s="11">
        <v>199</v>
      </c>
      <c r="C201" s="11">
        <v>8</v>
      </c>
      <c r="D201" s="11">
        <v>3</v>
      </c>
      <c r="E201" s="11">
        <v>8</v>
      </c>
      <c r="F201" s="11">
        <v>6</v>
      </c>
      <c r="G201" s="24">
        <v>25</v>
      </c>
      <c r="H201" s="20"/>
      <c r="I201" s="169">
        <v>199</v>
      </c>
      <c r="J201" s="32">
        <v>7</v>
      </c>
      <c r="K201" s="155"/>
      <c r="L201" s="32">
        <v>6</v>
      </c>
      <c r="M201" s="32">
        <v>4</v>
      </c>
      <c r="N201" s="91">
        <f>SUM(J201:M201)</f>
        <v>17</v>
      </c>
      <c r="O201" s="26"/>
      <c r="P201" s="155">
        <v>199</v>
      </c>
      <c r="Q201" s="171">
        <v>2</v>
      </c>
      <c r="R201" s="171">
        <v>6</v>
      </c>
      <c r="S201" s="171">
        <v>3</v>
      </c>
      <c r="T201" s="171">
        <v>8</v>
      </c>
      <c r="U201" s="91">
        <f t="shared" si="4"/>
        <v>19</v>
      </c>
      <c r="W201" s="169">
        <v>199</v>
      </c>
      <c r="X201" s="170">
        <v>3</v>
      </c>
      <c r="Y201" s="170">
        <v>5</v>
      </c>
      <c r="Z201" s="170">
        <v>0</v>
      </c>
      <c r="AA201" s="170">
        <v>4</v>
      </c>
      <c r="AB201" s="99">
        <v>12</v>
      </c>
      <c r="AD201" s="169">
        <v>199</v>
      </c>
      <c r="AE201" s="156">
        <v>1</v>
      </c>
      <c r="AF201" s="156">
        <v>5</v>
      </c>
      <c r="AG201" s="156">
        <v>1</v>
      </c>
      <c r="AH201" s="156">
        <v>3</v>
      </c>
      <c r="AI201" s="157">
        <v>10</v>
      </c>
      <c r="AK201" s="169">
        <v>199</v>
      </c>
      <c r="AL201" s="4">
        <v>3</v>
      </c>
      <c r="AM201" s="4">
        <v>0</v>
      </c>
      <c r="AN201" s="4">
        <v>0</v>
      </c>
      <c r="AO201" s="4">
        <v>9</v>
      </c>
      <c r="AP201" s="5">
        <v>12</v>
      </c>
      <c r="AR201" s="169">
        <v>199</v>
      </c>
      <c r="AS201" s="32">
        <v>6.5</v>
      </c>
      <c r="AT201" s="32">
        <v>0</v>
      </c>
      <c r="AU201" s="32">
        <v>4</v>
      </c>
      <c r="AV201" s="32">
        <v>5</v>
      </c>
      <c r="AW201" s="91">
        <f>SUM(AS201:AV201)</f>
        <v>15.5</v>
      </c>
      <c r="AY201" s="169">
        <v>199</v>
      </c>
      <c r="AZ201" s="121">
        <v>10</v>
      </c>
      <c r="BA201" s="121">
        <v>8</v>
      </c>
      <c r="BB201" s="121">
        <v>0</v>
      </c>
      <c r="BC201" s="121">
        <v>2.5</v>
      </c>
      <c r="BD201" s="122">
        <v>20.5</v>
      </c>
      <c r="BF201" s="169">
        <v>199</v>
      </c>
      <c r="BG201" s="4">
        <v>5</v>
      </c>
      <c r="BH201" s="4">
        <v>4</v>
      </c>
      <c r="BI201" s="4">
        <v>5</v>
      </c>
      <c r="BJ201" s="4">
        <v>10</v>
      </c>
      <c r="BK201" s="5">
        <v>24</v>
      </c>
      <c r="BM201" s="169">
        <v>199</v>
      </c>
      <c r="BN201" s="155">
        <v>7.5</v>
      </c>
      <c r="BO201" s="155">
        <v>2</v>
      </c>
      <c r="BP201" s="155">
        <v>0</v>
      </c>
      <c r="BQ201" s="155">
        <v>2</v>
      </c>
      <c r="BR201" s="91">
        <f>SUM(BN201:BQ201)</f>
        <v>11.5</v>
      </c>
    </row>
    <row r="202" spans="2:70">
      <c r="B202" s="11">
        <v>200</v>
      </c>
      <c r="C202" s="11">
        <v>7</v>
      </c>
      <c r="D202" s="11">
        <v>1</v>
      </c>
      <c r="E202" s="11">
        <v>10</v>
      </c>
      <c r="F202" s="11">
        <v>7</v>
      </c>
      <c r="G202" s="24">
        <v>25</v>
      </c>
      <c r="H202" s="20"/>
      <c r="I202" s="169">
        <v>200</v>
      </c>
      <c r="J202" s="170">
        <v>10</v>
      </c>
      <c r="K202" s="170">
        <v>2</v>
      </c>
      <c r="L202" s="170">
        <v>3</v>
      </c>
      <c r="M202" s="170">
        <v>2</v>
      </c>
      <c r="N202" s="99">
        <v>17</v>
      </c>
      <c r="O202" s="26"/>
      <c r="P202" s="155">
        <v>200</v>
      </c>
      <c r="Q202" s="171">
        <v>4</v>
      </c>
      <c r="R202" s="171">
        <v>4</v>
      </c>
      <c r="S202" s="171">
        <v>6</v>
      </c>
      <c r="T202" s="171">
        <v>5</v>
      </c>
      <c r="U202" s="91">
        <f t="shared" si="4"/>
        <v>19</v>
      </c>
      <c r="W202" s="169">
        <v>200</v>
      </c>
      <c r="X202" s="174">
        <v>3</v>
      </c>
      <c r="Y202" s="174">
        <v>1</v>
      </c>
      <c r="Z202" s="174">
        <v>1</v>
      </c>
      <c r="AA202" s="174">
        <v>6</v>
      </c>
      <c r="AB202" s="91">
        <f>SUM(X202:AA202)</f>
        <v>11</v>
      </c>
      <c r="AD202" s="169">
        <v>200</v>
      </c>
      <c r="AE202" s="156">
        <v>5</v>
      </c>
      <c r="AF202" s="156">
        <v>0</v>
      </c>
      <c r="AG202" s="156">
        <v>3</v>
      </c>
      <c r="AH202" s="156">
        <v>2</v>
      </c>
      <c r="AI202" s="157">
        <v>10</v>
      </c>
      <c r="AK202" s="169">
        <v>200</v>
      </c>
      <c r="AL202" s="174">
        <v>1</v>
      </c>
      <c r="AM202" s="174">
        <v>0</v>
      </c>
      <c r="AN202" s="174">
        <v>7</v>
      </c>
      <c r="AO202" s="174">
        <v>4</v>
      </c>
      <c r="AP202" s="91">
        <f>SUM(AL202:AO202)</f>
        <v>12</v>
      </c>
      <c r="AR202" s="169">
        <v>200</v>
      </c>
      <c r="AS202" s="181">
        <v>9.5</v>
      </c>
      <c r="AT202" s="181">
        <v>0</v>
      </c>
      <c r="AU202" s="181">
        <v>2</v>
      </c>
      <c r="AV202" s="181">
        <v>4</v>
      </c>
      <c r="AW202" s="164">
        <v>15.5</v>
      </c>
      <c r="AY202" s="169">
        <v>200</v>
      </c>
      <c r="AZ202" s="155">
        <v>10</v>
      </c>
      <c r="BA202" s="155">
        <v>6</v>
      </c>
      <c r="BB202" s="155">
        <v>4</v>
      </c>
      <c r="BC202" s="155">
        <v>0.5</v>
      </c>
      <c r="BD202" s="91">
        <v>20.5</v>
      </c>
      <c r="BF202" s="169">
        <v>200</v>
      </c>
      <c r="BG202" s="4">
        <v>8</v>
      </c>
      <c r="BH202" s="4">
        <v>10</v>
      </c>
      <c r="BI202" s="4">
        <v>0</v>
      </c>
      <c r="BJ202" s="4">
        <v>6</v>
      </c>
      <c r="BK202" s="5">
        <v>24</v>
      </c>
      <c r="BM202" s="169">
        <v>200</v>
      </c>
      <c r="BN202" s="178">
        <v>7</v>
      </c>
      <c r="BO202" s="178">
        <v>0</v>
      </c>
      <c r="BP202" s="178">
        <v>0</v>
      </c>
      <c r="BQ202" s="178">
        <v>4.5</v>
      </c>
      <c r="BR202" s="163">
        <v>11.5</v>
      </c>
    </row>
    <row r="203" spans="2:70">
      <c r="B203" s="11">
        <v>201</v>
      </c>
      <c r="C203" s="11">
        <v>10</v>
      </c>
      <c r="D203" s="11">
        <v>4</v>
      </c>
      <c r="E203" s="11">
        <v>5</v>
      </c>
      <c r="F203" s="11">
        <v>6</v>
      </c>
      <c r="G203" s="24">
        <v>25</v>
      </c>
      <c r="H203" s="20"/>
      <c r="I203" s="169">
        <v>201</v>
      </c>
      <c r="J203" s="121">
        <v>7</v>
      </c>
      <c r="K203" s="121">
        <v>0</v>
      </c>
      <c r="L203" s="121">
        <v>4</v>
      </c>
      <c r="M203" s="121">
        <v>6</v>
      </c>
      <c r="N203" s="122">
        <v>17</v>
      </c>
      <c r="O203" s="26"/>
      <c r="P203" s="155">
        <v>201</v>
      </c>
      <c r="Q203" s="32">
        <v>5</v>
      </c>
      <c r="R203" s="32">
        <v>7</v>
      </c>
      <c r="S203" s="32">
        <v>4</v>
      </c>
      <c r="T203" s="32">
        <v>3</v>
      </c>
      <c r="U203" s="91">
        <f t="shared" si="4"/>
        <v>19</v>
      </c>
      <c r="W203" s="169">
        <v>201</v>
      </c>
      <c r="X203" s="174">
        <v>3</v>
      </c>
      <c r="Y203" s="174">
        <v>5</v>
      </c>
      <c r="Z203" s="174">
        <v>1</v>
      </c>
      <c r="AA203" s="174">
        <v>2</v>
      </c>
      <c r="AB203" s="91">
        <f>SUM(X203:AA203)</f>
        <v>11</v>
      </c>
      <c r="AD203" s="169">
        <v>201</v>
      </c>
      <c r="AE203" s="155">
        <v>1</v>
      </c>
      <c r="AF203" s="155">
        <v>1</v>
      </c>
      <c r="AG203" s="155">
        <v>1</v>
      </c>
      <c r="AH203" s="155">
        <v>7</v>
      </c>
      <c r="AI203" s="157">
        <f>SUM(AE203:AH203)</f>
        <v>10</v>
      </c>
      <c r="AK203" s="169">
        <v>201</v>
      </c>
      <c r="AL203" s="155"/>
      <c r="AM203" s="32">
        <v>0</v>
      </c>
      <c r="AN203" s="32">
        <v>10</v>
      </c>
      <c r="AO203" s="32">
        <v>2</v>
      </c>
      <c r="AP203" s="91">
        <f>SUM(AL203:AO203)</f>
        <v>12</v>
      </c>
      <c r="AR203" s="169">
        <v>201</v>
      </c>
      <c r="AS203" s="4">
        <v>8</v>
      </c>
      <c r="AT203" s="4">
        <v>3</v>
      </c>
      <c r="AU203" s="4">
        <v>1</v>
      </c>
      <c r="AV203" s="4">
        <v>3</v>
      </c>
      <c r="AW203" s="5">
        <v>15</v>
      </c>
      <c r="AY203" s="169">
        <v>201</v>
      </c>
      <c r="AZ203" s="133">
        <v>7</v>
      </c>
      <c r="BA203" s="133">
        <v>5</v>
      </c>
      <c r="BB203" s="133">
        <v>6</v>
      </c>
      <c r="BC203" s="133">
        <v>2.5</v>
      </c>
      <c r="BD203" s="91">
        <f>SUM(AZ203:BC203)</f>
        <v>20.5</v>
      </c>
      <c r="BF203" s="169">
        <v>201</v>
      </c>
      <c r="BG203" s="4">
        <v>5</v>
      </c>
      <c r="BH203" s="4">
        <v>9</v>
      </c>
      <c r="BI203" s="4">
        <v>1</v>
      </c>
      <c r="BJ203" s="4">
        <v>9</v>
      </c>
      <c r="BK203" s="5">
        <v>24</v>
      </c>
      <c r="BM203" s="169">
        <v>201</v>
      </c>
      <c r="BN203" s="178">
        <v>8</v>
      </c>
      <c r="BO203" s="178">
        <v>0</v>
      </c>
      <c r="BP203" s="178">
        <v>0</v>
      </c>
      <c r="BQ203" s="178">
        <v>3.5</v>
      </c>
      <c r="BR203" s="163">
        <v>11.5</v>
      </c>
    </row>
    <row r="204" spans="2:70">
      <c r="B204" s="11">
        <v>202</v>
      </c>
      <c r="C204" s="11">
        <v>10</v>
      </c>
      <c r="D204" s="11">
        <v>9</v>
      </c>
      <c r="E204" s="11">
        <v>5</v>
      </c>
      <c r="F204" s="11">
        <v>1</v>
      </c>
      <c r="G204" s="24">
        <v>25</v>
      </c>
      <c r="H204" s="20"/>
      <c r="I204" s="169">
        <v>202</v>
      </c>
      <c r="J204" s="3">
        <v>0</v>
      </c>
      <c r="K204" s="3">
        <v>2</v>
      </c>
      <c r="L204" s="3">
        <v>7</v>
      </c>
      <c r="M204" s="3">
        <v>8</v>
      </c>
      <c r="N204" s="6">
        <f>J204+K204+L204+M204</f>
        <v>17</v>
      </c>
      <c r="O204" s="26"/>
      <c r="P204" s="155">
        <v>202</v>
      </c>
      <c r="Q204" s="170">
        <v>2</v>
      </c>
      <c r="R204" s="170">
        <v>10</v>
      </c>
      <c r="S204" s="170">
        <v>5</v>
      </c>
      <c r="T204" s="170">
        <v>2</v>
      </c>
      <c r="U204" s="99">
        <v>19</v>
      </c>
      <c r="W204" s="169">
        <v>202</v>
      </c>
      <c r="X204" s="121">
        <v>3</v>
      </c>
      <c r="Y204" s="121">
        <v>0</v>
      </c>
      <c r="Z204" s="121">
        <v>2</v>
      </c>
      <c r="AA204" s="121">
        <v>6</v>
      </c>
      <c r="AB204" s="122">
        <v>11</v>
      </c>
      <c r="AD204" s="169">
        <v>202</v>
      </c>
      <c r="AE204" s="4">
        <v>3</v>
      </c>
      <c r="AF204" s="4">
        <v>3.5</v>
      </c>
      <c r="AG204" s="4">
        <v>2</v>
      </c>
      <c r="AH204" s="4">
        <v>1</v>
      </c>
      <c r="AI204" s="5">
        <v>9.5</v>
      </c>
      <c r="AK204" s="169">
        <v>202</v>
      </c>
      <c r="AL204" s="170">
        <v>3</v>
      </c>
      <c r="AM204" s="170">
        <v>1</v>
      </c>
      <c r="AN204" s="170">
        <v>1</v>
      </c>
      <c r="AO204" s="170">
        <v>7</v>
      </c>
      <c r="AP204" s="99">
        <v>12</v>
      </c>
      <c r="AR204" s="169">
        <v>202</v>
      </c>
      <c r="AS204" s="4">
        <v>8</v>
      </c>
      <c r="AT204" s="4">
        <v>0</v>
      </c>
      <c r="AU204" s="4">
        <v>4</v>
      </c>
      <c r="AV204" s="4">
        <v>3</v>
      </c>
      <c r="AW204" s="5">
        <v>15</v>
      </c>
      <c r="AY204" s="169">
        <v>202</v>
      </c>
      <c r="AZ204" s="146">
        <v>9.5</v>
      </c>
      <c r="BA204" s="146">
        <v>4</v>
      </c>
      <c r="BB204" s="146">
        <v>5</v>
      </c>
      <c r="BC204" s="146">
        <v>2</v>
      </c>
      <c r="BD204" s="166">
        <v>20.5</v>
      </c>
      <c r="BF204" s="169">
        <v>202</v>
      </c>
      <c r="BG204" s="4">
        <v>6</v>
      </c>
      <c r="BH204" s="4">
        <v>3</v>
      </c>
      <c r="BI204" s="4">
        <v>5</v>
      </c>
      <c r="BJ204" s="4">
        <v>10</v>
      </c>
      <c r="BK204" s="5">
        <v>24</v>
      </c>
      <c r="BM204" s="169">
        <v>202</v>
      </c>
      <c r="BN204" s="149">
        <v>4.5</v>
      </c>
      <c r="BO204" s="149">
        <v>3</v>
      </c>
      <c r="BP204" s="149">
        <v>4</v>
      </c>
      <c r="BQ204" s="149">
        <v>0</v>
      </c>
      <c r="BR204" s="167">
        <v>11.5</v>
      </c>
    </row>
    <row r="205" spans="2:70">
      <c r="B205" s="11">
        <v>203</v>
      </c>
      <c r="C205" s="11">
        <v>9</v>
      </c>
      <c r="D205" s="11">
        <v>0</v>
      </c>
      <c r="E205" s="11">
        <v>10</v>
      </c>
      <c r="F205" s="11">
        <v>6</v>
      </c>
      <c r="G205" s="24">
        <v>25</v>
      </c>
      <c r="H205" s="20"/>
      <c r="I205" s="169">
        <v>203</v>
      </c>
      <c r="J205" s="159">
        <v>0</v>
      </c>
      <c r="K205" s="159">
        <v>1</v>
      </c>
      <c r="L205" s="159">
        <v>9.5</v>
      </c>
      <c r="M205" s="159">
        <v>6.5</v>
      </c>
      <c r="N205" s="160">
        <f>SUM(J205:M205)</f>
        <v>17</v>
      </c>
      <c r="O205" s="26"/>
      <c r="P205" s="155">
        <v>203</v>
      </c>
      <c r="Q205" s="121">
        <v>6</v>
      </c>
      <c r="R205" s="121">
        <v>1</v>
      </c>
      <c r="S205" s="121">
        <v>9</v>
      </c>
      <c r="T205" s="121">
        <v>3</v>
      </c>
      <c r="U205" s="122">
        <v>19</v>
      </c>
      <c r="W205" s="169">
        <v>203</v>
      </c>
      <c r="X205" s="121">
        <v>4</v>
      </c>
      <c r="Y205" s="121">
        <v>6</v>
      </c>
      <c r="Z205" s="121">
        <v>1</v>
      </c>
      <c r="AA205" s="121">
        <v>0</v>
      </c>
      <c r="AB205" s="122">
        <v>11</v>
      </c>
      <c r="AD205" s="169">
        <v>203</v>
      </c>
      <c r="AE205" s="4">
        <v>6</v>
      </c>
      <c r="AF205" s="4">
        <v>2</v>
      </c>
      <c r="AG205" s="4">
        <v>0</v>
      </c>
      <c r="AH205" s="4">
        <v>1</v>
      </c>
      <c r="AI205" s="5">
        <v>9</v>
      </c>
      <c r="AK205" s="169">
        <v>203</v>
      </c>
      <c r="AL205" s="170">
        <v>2</v>
      </c>
      <c r="AM205" s="170">
        <v>0</v>
      </c>
      <c r="AN205" s="170">
        <v>8</v>
      </c>
      <c r="AO205" s="170">
        <v>2</v>
      </c>
      <c r="AP205" s="99">
        <v>12</v>
      </c>
      <c r="AR205" s="169">
        <v>203</v>
      </c>
      <c r="AS205" s="183">
        <v>10</v>
      </c>
      <c r="AT205" s="174">
        <v>0</v>
      </c>
      <c r="AU205" s="174">
        <v>2</v>
      </c>
      <c r="AV205" s="174">
        <v>3</v>
      </c>
      <c r="AW205" s="91">
        <f>SUM(AS205:AV205)</f>
        <v>15</v>
      </c>
      <c r="AY205" s="169">
        <v>203</v>
      </c>
      <c r="AZ205" s="142">
        <v>9.5</v>
      </c>
      <c r="BA205" s="142">
        <v>6</v>
      </c>
      <c r="BB205" s="142">
        <v>5</v>
      </c>
      <c r="BC205" s="142">
        <v>0</v>
      </c>
      <c r="BD205" s="166">
        <v>20.5</v>
      </c>
      <c r="BF205" s="169">
        <v>203</v>
      </c>
      <c r="BG205" s="155">
        <v>3</v>
      </c>
      <c r="BH205" s="155">
        <v>7</v>
      </c>
      <c r="BI205" s="155">
        <v>6</v>
      </c>
      <c r="BJ205" s="155">
        <v>8</v>
      </c>
      <c r="BK205" s="91">
        <f>SUM(BG205:BJ205)</f>
        <v>24</v>
      </c>
      <c r="BM205" s="169">
        <v>203</v>
      </c>
      <c r="BN205" s="4">
        <v>3</v>
      </c>
      <c r="BO205" s="4">
        <v>0</v>
      </c>
      <c r="BP205" s="4">
        <v>2</v>
      </c>
      <c r="BQ205" s="4">
        <v>6</v>
      </c>
      <c r="BR205" s="5">
        <v>11</v>
      </c>
    </row>
    <row r="206" spans="2:70">
      <c r="B206" s="11">
        <v>204</v>
      </c>
      <c r="C206" s="11">
        <v>10</v>
      </c>
      <c r="D206" s="11">
        <v>7</v>
      </c>
      <c r="E206" s="11">
        <v>7</v>
      </c>
      <c r="F206" s="11">
        <v>1</v>
      </c>
      <c r="G206" s="24">
        <v>25</v>
      </c>
      <c r="H206" s="20"/>
      <c r="I206" s="169">
        <v>204</v>
      </c>
      <c r="J206" s="159">
        <v>9</v>
      </c>
      <c r="K206" s="159">
        <v>0</v>
      </c>
      <c r="L206" s="159">
        <v>1.5</v>
      </c>
      <c r="M206" s="159">
        <v>6.5</v>
      </c>
      <c r="N206" s="160">
        <f>SUM(J206:M206)</f>
        <v>17</v>
      </c>
      <c r="O206" s="26"/>
      <c r="P206" s="155">
        <v>204</v>
      </c>
      <c r="Q206" s="127">
        <v>10</v>
      </c>
      <c r="R206" s="127">
        <v>4</v>
      </c>
      <c r="S206" s="127">
        <v>5</v>
      </c>
      <c r="T206" s="127">
        <v>0</v>
      </c>
      <c r="U206" s="124">
        <v>19</v>
      </c>
      <c r="W206" s="169">
        <v>204</v>
      </c>
      <c r="X206" s="130">
        <v>7</v>
      </c>
      <c r="Y206" s="130">
        <v>2</v>
      </c>
      <c r="Z206" s="130">
        <v>0</v>
      </c>
      <c r="AA206" s="130">
        <v>2</v>
      </c>
      <c r="AB206" s="131">
        <v>11</v>
      </c>
      <c r="AD206" s="169">
        <v>204</v>
      </c>
      <c r="AE206" s="4">
        <v>2</v>
      </c>
      <c r="AF206" s="4">
        <v>1</v>
      </c>
      <c r="AG206" s="4">
        <v>0</v>
      </c>
      <c r="AH206" s="4">
        <v>6</v>
      </c>
      <c r="AI206" s="5">
        <v>9</v>
      </c>
      <c r="AK206" s="169">
        <v>204</v>
      </c>
      <c r="AL206" s="155">
        <v>2</v>
      </c>
      <c r="AM206" s="155">
        <v>1</v>
      </c>
      <c r="AN206" s="155">
        <v>1</v>
      </c>
      <c r="AO206" s="155">
        <v>8</v>
      </c>
      <c r="AP206" s="91">
        <v>12</v>
      </c>
      <c r="AR206" s="169">
        <v>204</v>
      </c>
      <c r="AS206" s="174">
        <v>9</v>
      </c>
      <c r="AT206" s="174">
        <v>0</v>
      </c>
      <c r="AU206" s="174">
        <v>4</v>
      </c>
      <c r="AV206" s="174">
        <v>2</v>
      </c>
      <c r="AW206" s="91">
        <f>SUM(AS206:AV206)</f>
        <v>15</v>
      </c>
      <c r="AY206" s="169">
        <v>204</v>
      </c>
      <c r="AZ206" s="4">
        <v>7</v>
      </c>
      <c r="BA206" s="4">
        <v>8</v>
      </c>
      <c r="BB206" s="4">
        <v>3</v>
      </c>
      <c r="BC206" s="4">
        <v>2</v>
      </c>
      <c r="BD206" s="5">
        <v>20</v>
      </c>
      <c r="BF206" s="169">
        <v>204</v>
      </c>
      <c r="BG206" s="155">
        <v>3</v>
      </c>
      <c r="BH206" s="155">
        <v>7</v>
      </c>
      <c r="BI206" s="155">
        <v>5</v>
      </c>
      <c r="BJ206" s="155">
        <v>9</v>
      </c>
      <c r="BK206" s="91">
        <f>SUM(BG206:BJ206)</f>
        <v>24</v>
      </c>
      <c r="BM206" s="169">
        <v>204</v>
      </c>
      <c r="BN206" s="155">
        <v>6</v>
      </c>
      <c r="BO206" s="155">
        <v>2</v>
      </c>
      <c r="BP206" s="155">
        <v>1.5</v>
      </c>
      <c r="BQ206" s="155">
        <v>1.5</v>
      </c>
      <c r="BR206" s="91">
        <f>SUM(BN206:BQ206)</f>
        <v>11</v>
      </c>
    </row>
    <row r="207" spans="2:70">
      <c r="B207" s="11">
        <v>205</v>
      </c>
      <c r="C207" s="11">
        <v>10</v>
      </c>
      <c r="D207" s="11">
        <v>8</v>
      </c>
      <c r="E207" s="11">
        <v>7</v>
      </c>
      <c r="F207" s="11">
        <v>0</v>
      </c>
      <c r="G207" s="24">
        <v>25</v>
      </c>
      <c r="H207" s="20"/>
      <c r="I207" s="169">
        <v>205</v>
      </c>
      <c r="J207" s="156">
        <v>2</v>
      </c>
      <c r="K207" s="156">
        <v>2</v>
      </c>
      <c r="L207" s="156">
        <v>8</v>
      </c>
      <c r="M207" s="156">
        <v>5</v>
      </c>
      <c r="N207" s="157">
        <v>17</v>
      </c>
      <c r="O207" s="26"/>
      <c r="P207" s="155">
        <v>205</v>
      </c>
      <c r="Q207" s="155">
        <v>3</v>
      </c>
      <c r="R207" s="155">
        <v>10</v>
      </c>
      <c r="S207" s="155">
        <v>4</v>
      </c>
      <c r="T207" s="155">
        <v>2</v>
      </c>
      <c r="U207" s="91">
        <f>SUM(Q207:T207)</f>
        <v>19</v>
      </c>
      <c r="W207" s="169">
        <v>205</v>
      </c>
      <c r="X207" s="130">
        <v>0</v>
      </c>
      <c r="Y207" s="130">
        <v>5</v>
      </c>
      <c r="Z207" s="130">
        <v>3</v>
      </c>
      <c r="AA207" s="130">
        <v>3</v>
      </c>
      <c r="AB207" s="131">
        <v>11</v>
      </c>
      <c r="AD207" s="169">
        <v>205</v>
      </c>
      <c r="AE207" s="4">
        <v>1</v>
      </c>
      <c r="AF207" s="4">
        <v>0</v>
      </c>
      <c r="AG207" s="4">
        <v>1</v>
      </c>
      <c r="AH207" s="4">
        <v>7</v>
      </c>
      <c r="AI207" s="5">
        <v>9</v>
      </c>
      <c r="AK207" s="169">
        <v>205</v>
      </c>
      <c r="AL207" s="155">
        <v>6</v>
      </c>
      <c r="AM207" s="155">
        <v>0</v>
      </c>
      <c r="AN207" s="155">
        <v>1</v>
      </c>
      <c r="AO207" s="155">
        <v>5</v>
      </c>
      <c r="AP207" s="91">
        <v>12</v>
      </c>
      <c r="AR207" s="169">
        <v>205</v>
      </c>
      <c r="AS207" s="174">
        <v>10</v>
      </c>
      <c r="AT207" s="174">
        <v>0</v>
      </c>
      <c r="AU207" s="174">
        <v>3</v>
      </c>
      <c r="AV207" s="174">
        <v>2</v>
      </c>
      <c r="AW207" s="91">
        <f>SUM(AS207:AV207)</f>
        <v>15</v>
      </c>
      <c r="AY207" s="169">
        <v>205</v>
      </c>
      <c r="AZ207" s="4">
        <v>8</v>
      </c>
      <c r="BA207" s="4">
        <v>5</v>
      </c>
      <c r="BB207" s="4">
        <v>4</v>
      </c>
      <c r="BC207" s="4">
        <v>3</v>
      </c>
      <c r="BD207" s="5">
        <v>20</v>
      </c>
      <c r="BF207" s="169">
        <v>205</v>
      </c>
      <c r="BG207" s="155">
        <v>4</v>
      </c>
      <c r="BH207" s="155">
        <v>10</v>
      </c>
      <c r="BI207" s="155">
        <v>2</v>
      </c>
      <c r="BJ207" s="155">
        <v>8</v>
      </c>
      <c r="BK207" s="91">
        <f>SUM(BG207:BJ207)</f>
        <v>24</v>
      </c>
      <c r="BM207" s="169">
        <v>205</v>
      </c>
      <c r="BN207" s="178">
        <v>8</v>
      </c>
      <c r="BO207" s="178">
        <v>1</v>
      </c>
      <c r="BP207" s="178">
        <v>2</v>
      </c>
      <c r="BQ207" s="178">
        <v>0</v>
      </c>
      <c r="BR207" s="163">
        <v>11</v>
      </c>
    </row>
    <row r="208" spans="2:70">
      <c r="B208" s="11">
        <v>206</v>
      </c>
      <c r="C208" s="11">
        <v>10</v>
      </c>
      <c r="D208" s="11">
        <v>2</v>
      </c>
      <c r="E208" s="11">
        <v>10</v>
      </c>
      <c r="F208" s="11">
        <v>3</v>
      </c>
      <c r="G208" s="24">
        <v>25</v>
      </c>
      <c r="H208" s="20"/>
      <c r="I208" s="169">
        <v>206</v>
      </c>
      <c r="J208" s="156">
        <v>10</v>
      </c>
      <c r="K208" s="156">
        <v>2</v>
      </c>
      <c r="L208" s="156">
        <v>5</v>
      </c>
      <c r="M208" s="156">
        <v>0</v>
      </c>
      <c r="N208" s="91">
        <f>SUM(J208:M208)</f>
        <v>17</v>
      </c>
      <c r="O208" s="26"/>
      <c r="P208" s="155">
        <v>206</v>
      </c>
      <c r="Q208" s="4">
        <v>4</v>
      </c>
      <c r="R208" s="4">
        <v>3</v>
      </c>
      <c r="S208" s="4">
        <v>5</v>
      </c>
      <c r="T208" s="4">
        <v>6.5</v>
      </c>
      <c r="U208" s="5">
        <v>18.5</v>
      </c>
      <c r="W208" s="169">
        <v>206</v>
      </c>
      <c r="X208" s="155">
        <v>3</v>
      </c>
      <c r="Y208" s="155">
        <v>5</v>
      </c>
      <c r="Z208" s="155">
        <v>0</v>
      </c>
      <c r="AA208" s="155">
        <v>3</v>
      </c>
      <c r="AB208" s="157">
        <f>SUM(X208:AA208)</f>
        <v>11</v>
      </c>
      <c r="AD208" s="169">
        <v>206</v>
      </c>
      <c r="AE208" s="4">
        <v>0</v>
      </c>
      <c r="AF208" s="4">
        <v>0</v>
      </c>
      <c r="AG208" s="4">
        <v>0</v>
      </c>
      <c r="AH208" s="4">
        <v>9</v>
      </c>
      <c r="AI208" s="5">
        <v>9</v>
      </c>
      <c r="AK208" s="169">
        <v>206</v>
      </c>
      <c r="AL208" s="155">
        <v>3.5</v>
      </c>
      <c r="AM208" s="155">
        <v>0</v>
      </c>
      <c r="AN208" s="155">
        <v>6</v>
      </c>
      <c r="AO208" s="155">
        <v>2</v>
      </c>
      <c r="AP208" s="91">
        <v>11.5</v>
      </c>
      <c r="AR208" s="169">
        <v>206</v>
      </c>
      <c r="AS208" s="170">
        <v>10</v>
      </c>
      <c r="AT208" s="170">
        <v>0</v>
      </c>
      <c r="AU208" s="170">
        <v>2</v>
      </c>
      <c r="AV208" s="170">
        <v>3</v>
      </c>
      <c r="AW208" s="99">
        <v>15</v>
      </c>
      <c r="AY208" s="169">
        <v>206</v>
      </c>
      <c r="AZ208" s="155">
        <v>5</v>
      </c>
      <c r="BA208" s="155">
        <v>10</v>
      </c>
      <c r="BB208" s="155">
        <v>2</v>
      </c>
      <c r="BC208" s="155">
        <v>3</v>
      </c>
      <c r="BD208" s="91">
        <f>SUM(AZ208:BC208)</f>
        <v>20</v>
      </c>
      <c r="BF208" s="169">
        <v>206</v>
      </c>
      <c r="BG208" s="32">
        <v>5</v>
      </c>
      <c r="BH208" s="32">
        <v>10</v>
      </c>
      <c r="BI208" s="32">
        <v>5</v>
      </c>
      <c r="BJ208" s="32">
        <v>4</v>
      </c>
      <c r="BK208" s="91">
        <f>SUM(BG208:BJ208)</f>
        <v>24</v>
      </c>
      <c r="BM208" s="169">
        <v>206</v>
      </c>
      <c r="BN208" s="155">
        <v>3</v>
      </c>
      <c r="BO208" s="155">
        <v>6</v>
      </c>
      <c r="BP208" s="155">
        <v>0</v>
      </c>
      <c r="BQ208" s="155">
        <v>2</v>
      </c>
      <c r="BR208" s="91">
        <f>SUM(BN208:BQ208)</f>
        <v>11</v>
      </c>
    </row>
    <row r="209" spans="2:70">
      <c r="B209" s="11">
        <v>207</v>
      </c>
      <c r="C209" s="11">
        <v>10</v>
      </c>
      <c r="D209" s="11">
        <v>6</v>
      </c>
      <c r="E209" s="11">
        <v>9</v>
      </c>
      <c r="F209" s="11"/>
      <c r="G209" s="24">
        <v>25</v>
      </c>
      <c r="H209" s="20"/>
      <c r="I209" s="169">
        <v>207</v>
      </c>
      <c r="J209" s="3">
        <v>5</v>
      </c>
      <c r="K209" s="3">
        <v>2</v>
      </c>
      <c r="L209" s="3">
        <v>7</v>
      </c>
      <c r="M209" s="3">
        <v>2.5</v>
      </c>
      <c r="N209" s="6">
        <f>J209+K209+L209+M209</f>
        <v>16.5</v>
      </c>
      <c r="O209" s="26"/>
      <c r="P209" s="155">
        <v>207</v>
      </c>
      <c r="Q209" s="121">
        <v>8</v>
      </c>
      <c r="R209" s="121">
        <v>5</v>
      </c>
      <c r="S209" s="121">
        <v>5</v>
      </c>
      <c r="T209" s="121">
        <v>0.5</v>
      </c>
      <c r="U209" s="122">
        <v>18.5</v>
      </c>
      <c r="W209" s="169">
        <v>207</v>
      </c>
      <c r="X209" s="155">
        <v>3</v>
      </c>
      <c r="Y209" s="155">
        <v>8</v>
      </c>
      <c r="Z209" s="155">
        <v>0</v>
      </c>
      <c r="AA209" s="155">
        <v>0</v>
      </c>
      <c r="AB209" s="157">
        <f>SUM(X209:AA209)</f>
        <v>11</v>
      </c>
      <c r="AD209" s="169">
        <v>207</v>
      </c>
      <c r="AE209" s="4">
        <v>0</v>
      </c>
      <c r="AF209" s="4">
        <v>0</v>
      </c>
      <c r="AG209" s="4">
        <v>3</v>
      </c>
      <c r="AH209" s="4">
        <v>6</v>
      </c>
      <c r="AI209" s="5">
        <v>9</v>
      </c>
      <c r="AK209" s="169">
        <v>207</v>
      </c>
      <c r="AL209" s="155">
        <v>6</v>
      </c>
      <c r="AM209" s="155">
        <v>0</v>
      </c>
      <c r="AN209" s="155">
        <v>0</v>
      </c>
      <c r="AO209" s="155">
        <v>5.5</v>
      </c>
      <c r="AP209" s="91">
        <f>SUM(AL209:AO209)</f>
        <v>11.5</v>
      </c>
      <c r="AR209" s="169">
        <v>207</v>
      </c>
      <c r="AS209" s="121">
        <v>6</v>
      </c>
      <c r="AT209" s="121">
        <v>0</v>
      </c>
      <c r="AU209" s="121">
        <v>3</v>
      </c>
      <c r="AV209" s="121">
        <v>6</v>
      </c>
      <c r="AW209" s="122">
        <v>15</v>
      </c>
      <c r="AY209" s="169">
        <v>207</v>
      </c>
      <c r="AZ209" s="32">
        <v>10</v>
      </c>
      <c r="BA209" s="32">
        <v>6</v>
      </c>
      <c r="BB209" s="32">
        <v>3</v>
      </c>
      <c r="BC209" s="32">
        <v>1</v>
      </c>
      <c r="BD209" s="91">
        <f>SUM(AZ209:BC209)</f>
        <v>20</v>
      </c>
      <c r="BF209" s="169">
        <v>207</v>
      </c>
      <c r="BG209" s="182">
        <v>8</v>
      </c>
      <c r="BH209" s="182">
        <v>6</v>
      </c>
      <c r="BI209" s="182">
        <v>0</v>
      </c>
      <c r="BJ209" s="182">
        <v>10</v>
      </c>
      <c r="BK209" s="102">
        <v>24</v>
      </c>
      <c r="BM209" s="169">
        <v>207</v>
      </c>
      <c r="BN209" s="4">
        <v>5.5</v>
      </c>
      <c r="BO209" s="4">
        <v>2.5</v>
      </c>
      <c r="BP209" s="4">
        <v>0</v>
      </c>
      <c r="BQ209" s="4">
        <v>2.5</v>
      </c>
      <c r="BR209" s="5">
        <v>10.5</v>
      </c>
    </row>
    <row r="210" spans="2:70">
      <c r="B210" s="11">
        <v>208</v>
      </c>
      <c r="C210" s="11">
        <v>10</v>
      </c>
      <c r="D210" s="11">
        <v>5</v>
      </c>
      <c r="E210" s="11">
        <v>10</v>
      </c>
      <c r="F210" s="11"/>
      <c r="G210" s="24">
        <v>25</v>
      </c>
      <c r="H210" s="20"/>
      <c r="I210" s="169">
        <v>208</v>
      </c>
      <c r="J210" s="171">
        <v>7</v>
      </c>
      <c r="K210" s="171">
        <v>0</v>
      </c>
      <c r="L210" s="171">
        <v>4</v>
      </c>
      <c r="M210" s="171">
        <v>5</v>
      </c>
      <c r="N210" s="91">
        <f>SUM(J210:M210)</f>
        <v>16</v>
      </c>
      <c r="O210" s="26"/>
      <c r="P210" s="155">
        <v>208</v>
      </c>
      <c r="Q210" s="156">
        <v>4</v>
      </c>
      <c r="R210" s="156">
        <v>10</v>
      </c>
      <c r="S210" s="156">
        <v>2.5</v>
      </c>
      <c r="T210" s="156">
        <v>2</v>
      </c>
      <c r="U210" s="91">
        <f>SUM(Q210:T210)</f>
        <v>18.5</v>
      </c>
      <c r="W210" s="169">
        <v>208</v>
      </c>
      <c r="X210" s="174">
        <v>3</v>
      </c>
      <c r="Y210" s="174">
        <v>4</v>
      </c>
      <c r="Z210" s="174">
        <v>1</v>
      </c>
      <c r="AA210" s="174">
        <v>2</v>
      </c>
      <c r="AB210" s="91">
        <f>SUM(X210:AA210)</f>
        <v>10</v>
      </c>
      <c r="AD210" s="169">
        <v>208</v>
      </c>
      <c r="AE210" s="4">
        <v>2</v>
      </c>
      <c r="AF210" s="4">
        <v>0.5</v>
      </c>
      <c r="AG210" s="4">
        <v>0.5</v>
      </c>
      <c r="AH210" s="4">
        <v>6</v>
      </c>
      <c r="AI210" s="5">
        <v>9</v>
      </c>
      <c r="AK210" s="169">
        <v>208</v>
      </c>
      <c r="AL210" s="169">
        <v>4</v>
      </c>
      <c r="AM210" s="169">
        <v>5.5</v>
      </c>
      <c r="AN210" s="169">
        <v>0</v>
      </c>
      <c r="AO210" s="169">
        <v>2</v>
      </c>
      <c r="AP210" s="24">
        <v>11.5</v>
      </c>
      <c r="AR210" s="169">
        <v>208</v>
      </c>
      <c r="AS210" s="121">
        <v>10</v>
      </c>
      <c r="AT210" s="121">
        <v>0</v>
      </c>
      <c r="AU210" s="121">
        <v>0</v>
      </c>
      <c r="AV210" s="121">
        <v>5</v>
      </c>
      <c r="AW210" s="122">
        <v>15</v>
      </c>
      <c r="AY210" s="169">
        <v>208</v>
      </c>
      <c r="AZ210" s="32">
        <v>7</v>
      </c>
      <c r="BA210" s="32">
        <v>8</v>
      </c>
      <c r="BB210" s="32">
        <v>3</v>
      </c>
      <c r="BC210" s="32">
        <v>2</v>
      </c>
      <c r="BD210" s="91">
        <f>SUM(AZ210:BC210)</f>
        <v>20</v>
      </c>
      <c r="BF210" s="169">
        <v>208</v>
      </c>
      <c r="BG210" s="121">
        <v>8</v>
      </c>
      <c r="BH210" s="121">
        <v>4</v>
      </c>
      <c r="BI210" s="121">
        <v>2</v>
      </c>
      <c r="BJ210" s="121">
        <v>10</v>
      </c>
      <c r="BK210" s="122">
        <v>24</v>
      </c>
      <c r="BM210" s="169">
        <v>208</v>
      </c>
      <c r="BN210" s="149">
        <v>4</v>
      </c>
      <c r="BO210" s="149">
        <v>0</v>
      </c>
      <c r="BP210" s="149">
        <v>0</v>
      </c>
      <c r="BQ210" s="149">
        <v>6.5</v>
      </c>
      <c r="BR210" s="167">
        <v>10.5</v>
      </c>
    </row>
    <row r="211" spans="2:70">
      <c r="B211" s="11">
        <v>209</v>
      </c>
      <c r="C211" s="11">
        <v>8</v>
      </c>
      <c r="D211" s="11">
        <v>7.5</v>
      </c>
      <c r="E211" s="11">
        <v>8</v>
      </c>
      <c r="F211" s="11">
        <v>1</v>
      </c>
      <c r="G211" s="24">
        <v>24.5</v>
      </c>
      <c r="H211" s="20"/>
      <c r="I211" s="169">
        <v>209</v>
      </c>
      <c r="J211" s="170">
        <v>5</v>
      </c>
      <c r="K211" s="170">
        <v>0</v>
      </c>
      <c r="L211" s="170">
        <v>6</v>
      </c>
      <c r="M211" s="170">
        <v>5</v>
      </c>
      <c r="N211" s="99">
        <v>16</v>
      </c>
      <c r="O211" s="26"/>
      <c r="P211" s="155">
        <v>209</v>
      </c>
      <c r="Q211" s="156">
        <v>9</v>
      </c>
      <c r="R211" s="156">
        <v>6</v>
      </c>
      <c r="S211" s="156">
        <v>1</v>
      </c>
      <c r="T211" s="156">
        <v>2.5</v>
      </c>
      <c r="U211" s="157">
        <v>18.5</v>
      </c>
      <c r="W211" s="169">
        <v>209</v>
      </c>
      <c r="X211" s="183">
        <v>3</v>
      </c>
      <c r="Y211" s="174">
        <v>2</v>
      </c>
      <c r="Z211" s="174">
        <v>1</v>
      </c>
      <c r="AA211" s="174">
        <v>4</v>
      </c>
      <c r="AB211" s="91">
        <f>SUM(X211:AA211)</f>
        <v>10</v>
      </c>
      <c r="AD211" s="169">
        <v>209</v>
      </c>
      <c r="AE211" s="183">
        <v>2</v>
      </c>
      <c r="AF211" s="174">
        <v>2</v>
      </c>
      <c r="AG211" s="174">
        <v>2</v>
      </c>
      <c r="AH211" s="174">
        <v>3</v>
      </c>
      <c r="AI211" s="91">
        <f>SUM(AE211:AH211)</f>
        <v>9</v>
      </c>
      <c r="AK211" s="169">
        <v>209</v>
      </c>
      <c r="AL211" s="32">
        <v>3</v>
      </c>
      <c r="AM211" s="32">
        <v>4</v>
      </c>
      <c r="AN211" s="32">
        <v>4</v>
      </c>
      <c r="AO211" s="155"/>
      <c r="AP211" s="91">
        <f>SUM(AL211:AO211)</f>
        <v>11</v>
      </c>
      <c r="AR211" s="169">
        <v>209</v>
      </c>
      <c r="AS211" s="155">
        <v>7</v>
      </c>
      <c r="AT211" s="155">
        <v>0</v>
      </c>
      <c r="AU211" s="155">
        <v>3</v>
      </c>
      <c r="AV211" s="155">
        <v>5</v>
      </c>
      <c r="AW211" s="91">
        <v>15</v>
      </c>
      <c r="AY211" s="169">
        <v>209</v>
      </c>
      <c r="AZ211" s="155">
        <v>8</v>
      </c>
      <c r="BA211" s="155">
        <v>7</v>
      </c>
      <c r="BB211" s="155">
        <v>5</v>
      </c>
      <c r="BC211" s="155">
        <v>0</v>
      </c>
      <c r="BD211" s="91">
        <v>20</v>
      </c>
      <c r="BF211" s="169">
        <v>209</v>
      </c>
      <c r="BG211" s="121">
        <v>3</v>
      </c>
      <c r="BH211" s="121">
        <v>3</v>
      </c>
      <c r="BI211" s="121">
        <v>8</v>
      </c>
      <c r="BJ211" s="121">
        <v>10</v>
      </c>
      <c r="BK211" s="122">
        <v>24</v>
      </c>
      <c r="BM211" s="169">
        <v>209</v>
      </c>
      <c r="BN211" s="4">
        <v>1</v>
      </c>
      <c r="BO211" s="4">
        <v>1</v>
      </c>
      <c r="BP211" s="4">
        <v>2</v>
      </c>
      <c r="BQ211" s="4">
        <v>6</v>
      </c>
      <c r="BR211" s="5">
        <v>10</v>
      </c>
    </row>
    <row r="212" spans="2:70">
      <c r="B212" s="11">
        <v>210</v>
      </c>
      <c r="C212" s="11">
        <v>10</v>
      </c>
      <c r="D212" s="11">
        <v>6</v>
      </c>
      <c r="E212" s="11">
        <v>8.5</v>
      </c>
      <c r="F212" s="11"/>
      <c r="G212" s="24">
        <v>24.5</v>
      </c>
      <c r="H212" s="20"/>
      <c r="I212" s="169">
        <v>210</v>
      </c>
      <c r="J212" s="121">
        <v>0</v>
      </c>
      <c r="K212" s="121">
        <v>0</v>
      </c>
      <c r="L212" s="121">
        <v>7</v>
      </c>
      <c r="M212" s="121">
        <v>9</v>
      </c>
      <c r="N212" s="122">
        <v>16</v>
      </c>
      <c r="O212" s="26"/>
      <c r="P212" s="155">
        <v>210</v>
      </c>
      <c r="Q212" s="121">
        <v>2</v>
      </c>
      <c r="R212" s="121">
        <v>10</v>
      </c>
      <c r="S212" s="121">
        <v>5</v>
      </c>
      <c r="T212" s="121">
        <v>1</v>
      </c>
      <c r="U212" s="122">
        <v>18</v>
      </c>
      <c r="W212" s="169">
        <v>210</v>
      </c>
      <c r="X212" s="121">
        <v>0</v>
      </c>
      <c r="Y212" s="121">
        <v>1</v>
      </c>
      <c r="Z212" s="121">
        <v>3</v>
      </c>
      <c r="AA212" s="121">
        <v>6</v>
      </c>
      <c r="AB212" s="122">
        <v>10</v>
      </c>
      <c r="AD212" s="169">
        <v>210</v>
      </c>
      <c r="AE212" s="32">
        <v>1</v>
      </c>
      <c r="AF212" s="32">
        <v>0</v>
      </c>
      <c r="AG212" s="32">
        <v>1</v>
      </c>
      <c r="AH212" s="32">
        <v>7</v>
      </c>
      <c r="AI212" s="91">
        <f>SUM(AE212:AH212)</f>
        <v>9</v>
      </c>
      <c r="AK212" s="169">
        <v>210</v>
      </c>
      <c r="AL212" s="170">
        <v>3</v>
      </c>
      <c r="AM212" s="170">
        <v>2</v>
      </c>
      <c r="AN212" s="170">
        <v>0</v>
      </c>
      <c r="AO212" s="170">
        <v>6</v>
      </c>
      <c r="AP212" s="99">
        <v>11</v>
      </c>
      <c r="AR212" s="169">
        <v>210</v>
      </c>
      <c r="AS212" s="155">
        <v>6</v>
      </c>
      <c r="AT212" s="155">
        <v>0</v>
      </c>
      <c r="AU212" s="155">
        <v>2</v>
      </c>
      <c r="AV212" s="155">
        <v>7</v>
      </c>
      <c r="AW212" s="91">
        <v>15</v>
      </c>
      <c r="AY212" s="169">
        <v>210</v>
      </c>
      <c r="AZ212" s="155">
        <v>10</v>
      </c>
      <c r="BA212" s="155">
        <v>5</v>
      </c>
      <c r="BB212" s="155">
        <v>4</v>
      </c>
      <c r="BC212" s="155">
        <v>1</v>
      </c>
      <c r="BD212" s="91">
        <v>20</v>
      </c>
      <c r="BF212" s="169">
        <v>210</v>
      </c>
      <c r="BG212" s="155">
        <v>7</v>
      </c>
      <c r="BH212" s="155">
        <v>7</v>
      </c>
      <c r="BI212" s="155">
        <v>0</v>
      </c>
      <c r="BJ212" s="155">
        <v>10</v>
      </c>
      <c r="BK212" s="91">
        <v>24</v>
      </c>
      <c r="BM212" s="169">
        <v>210</v>
      </c>
      <c r="BN212" s="155">
        <v>5</v>
      </c>
      <c r="BO212" s="155">
        <v>3</v>
      </c>
      <c r="BP212" s="155">
        <v>0</v>
      </c>
      <c r="BQ212" s="155">
        <v>2</v>
      </c>
      <c r="BR212" s="91">
        <f>SUM(BN212:BQ212)</f>
        <v>10</v>
      </c>
    </row>
    <row r="213" spans="2:70">
      <c r="B213" s="11">
        <v>211</v>
      </c>
      <c r="C213" s="11">
        <v>7</v>
      </c>
      <c r="D213" s="11">
        <v>2</v>
      </c>
      <c r="E213" s="11">
        <v>7</v>
      </c>
      <c r="F213" s="11">
        <v>8</v>
      </c>
      <c r="G213" s="24">
        <v>24</v>
      </c>
      <c r="H213" s="20"/>
      <c r="I213" s="169">
        <v>211</v>
      </c>
      <c r="J213" s="121">
        <v>8</v>
      </c>
      <c r="K213" s="121">
        <v>0</v>
      </c>
      <c r="L213" s="121">
        <v>5</v>
      </c>
      <c r="M213" s="121">
        <v>3</v>
      </c>
      <c r="N213" s="122">
        <v>16</v>
      </c>
      <c r="O213" s="26"/>
      <c r="P213" s="155">
        <v>211</v>
      </c>
      <c r="Q213" s="121">
        <v>8</v>
      </c>
      <c r="R213" s="121">
        <v>10</v>
      </c>
      <c r="S213" s="121">
        <v>0</v>
      </c>
      <c r="T213" s="121">
        <v>0</v>
      </c>
      <c r="U213" s="122">
        <v>18</v>
      </c>
      <c r="W213" s="169">
        <v>211</v>
      </c>
      <c r="X213" s="121">
        <v>3</v>
      </c>
      <c r="Y213" s="121">
        <v>3</v>
      </c>
      <c r="Z213" s="121">
        <v>2</v>
      </c>
      <c r="AA213" s="121">
        <v>2</v>
      </c>
      <c r="AB213" s="122">
        <v>10</v>
      </c>
      <c r="AD213" s="169">
        <v>211</v>
      </c>
      <c r="AE213" s="175">
        <v>0</v>
      </c>
      <c r="AF213" s="175">
        <v>0</v>
      </c>
      <c r="AG213" s="175">
        <v>0</v>
      </c>
      <c r="AH213" s="175">
        <v>9</v>
      </c>
      <c r="AI213" s="103">
        <v>9</v>
      </c>
      <c r="AK213" s="169">
        <v>211</v>
      </c>
      <c r="AL213" s="170">
        <v>7</v>
      </c>
      <c r="AM213" s="170">
        <v>1</v>
      </c>
      <c r="AN213" s="170">
        <v>0</v>
      </c>
      <c r="AO213" s="170">
        <v>3</v>
      </c>
      <c r="AP213" s="99">
        <v>11</v>
      </c>
      <c r="AR213" s="169">
        <v>211</v>
      </c>
      <c r="AS213" s="155">
        <v>8</v>
      </c>
      <c r="AT213" s="155">
        <v>0</v>
      </c>
      <c r="AU213" s="155">
        <v>4</v>
      </c>
      <c r="AV213" s="155">
        <v>2.5</v>
      </c>
      <c r="AW213" s="91">
        <v>14.5</v>
      </c>
      <c r="AY213" s="169">
        <v>211</v>
      </c>
      <c r="AZ213" s="155">
        <v>2</v>
      </c>
      <c r="BA213" s="155">
        <v>7</v>
      </c>
      <c r="BB213" s="155">
        <v>8</v>
      </c>
      <c r="BC213" s="155">
        <v>3</v>
      </c>
      <c r="BD213" s="91">
        <f>SUM(AZ213:BC213)</f>
        <v>20</v>
      </c>
      <c r="BF213" s="169">
        <v>211</v>
      </c>
      <c r="BG213" s="155">
        <v>3</v>
      </c>
      <c r="BH213" s="155">
        <v>8</v>
      </c>
      <c r="BI213" s="155">
        <v>3</v>
      </c>
      <c r="BJ213" s="155">
        <v>10</v>
      </c>
      <c r="BK213" s="91">
        <v>24</v>
      </c>
      <c r="BM213" s="169">
        <v>211</v>
      </c>
      <c r="BN213" s="181">
        <v>6</v>
      </c>
      <c r="BO213" s="181">
        <v>2</v>
      </c>
      <c r="BP213" s="181">
        <v>1</v>
      </c>
      <c r="BQ213" s="181">
        <v>1</v>
      </c>
      <c r="BR213" s="164">
        <v>10</v>
      </c>
    </row>
    <row r="214" spans="2:70">
      <c r="B214" s="11">
        <v>212</v>
      </c>
      <c r="C214" s="11">
        <v>9.5</v>
      </c>
      <c r="D214" s="11">
        <v>1.5</v>
      </c>
      <c r="E214" s="11">
        <v>5</v>
      </c>
      <c r="F214" s="11">
        <v>8</v>
      </c>
      <c r="G214" s="24">
        <v>24</v>
      </c>
      <c r="H214" s="20"/>
      <c r="I214" s="169">
        <v>212</v>
      </c>
      <c r="J214" s="3">
        <v>8</v>
      </c>
      <c r="K214" s="3">
        <v>1</v>
      </c>
      <c r="L214" s="3">
        <v>5</v>
      </c>
      <c r="M214" s="3">
        <v>2</v>
      </c>
      <c r="N214" s="6">
        <f>J214+K214+L214+M214</f>
        <v>16</v>
      </c>
      <c r="O214" s="26"/>
      <c r="P214" s="155">
        <v>212</v>
      </c>
      <c r="Q214" s="127">
        <v>8</v>
      </c>
      <c r="R214" s="127">
        <v>4</v>
      </c>
      <c r="S214" s="127">
        <v>3</v>
      </c>
      <c r="T214" s="127">
        <v>3</v>
      </c>
      <c r="U214" s="124">
        <v>18</v>
      </c>
      <c r="W214" s="169">
        <v>212</v>
      </c>
      <c r="X214" s="121">
        <v>3</v>
      </c>
      <c r="Y214" s="121">
        <v>5</v>
      </c>
      <c r="Z214" s="121">
        <v>2</v>
      </c>
      <c r="AA214" s="121">
        <v>0</v>
      </c>
      <c r="AB214" s="122">
        <v>10</v>
      </c>
      <c r="AD214" s="169">
        <v>212</v>
      </c>
      <c r="AE214" s="155">
        <v>2</v>
      </c>
      <c r="AF214" s="155">
        <v>0</v>
      </c>
      <c r="AG214" s="155">
        <v>0</v>
      </c>
      <c r="AH214" s="155">
        <v>7</v>
      </c>
      <c r="AI214" s="91">
        <v>9</v>
      </c>
      <c r="AK214" s="169">
        <v>212</v>
      </c>
      <c r="AL214" s="155">
        <v>5</v>
      </c>
      <c r="AM214" s="155">
        <v>0</v>
      </c>
      <c r="AN214" s="155">
        <v>6</v>
      </c>
      <c r="AO214" s="155">
        <v>0</v>
      </c>
      <c r="AP214" s="91">
        <v>11</v>
      </c>
      <c r="AR214" s="169">
        <v>212</v>
      </c>
      <c r="AS214" s="4">
        <v>8</v>
      </c>
      <c r="AT214" s="4">
        <v>0</v>
      </c>
      <c r="AU214" s="4">
        <v>4</v>
      </c>
      <c r="AV214" s="4">
        <v>2</v>
      </c>
      <c r="AW214" s="5">
        <v>14</v>
      </c>
      <c r="AY214" s="169">
        <v>212</v>
      </c>
      <c r="AZ214" s="155">
        <v>7</v>
      </c>
      <c r="BA214" s="155">
        <v>4</v>
      </c>
      <c r="BB214" s="155">
        <v>8</v>
      </c>
      <c r="BC214" s="155">
        <v>1</v>
      </c>
      <c r="BD214" s="91">
        <f>SUM(AZ214:BC214)</f>
        <v>20</v>
      </c>
      <c r="BF214" s="169">
        <v>212</v>
      </c>
      <c r="BG214" s="155">
        <v>4</v>
      </c>
      <c r="BH214" s="155">
        <v>7</v>
      </c>
      <c r="BI214" s="155">
        <v>3</v>
      </c>
      <c r="BJ214" s="155">
        <v>10</v>
      </c>
      <c r="BK214" s="91">
        <v>24</v>
      </c>
      <c r="BM214" s="169">
        <v>212</v>
      </c>
      <c r="BN214" s="155">
        <v>3.5</v>
      </c>
      <c r="BO214" s="155">
        <v>4</v>
      </c>
      <c r="BP214" s="155">
        <v>2</v>
      </c>
      <c r="BQ214" s="155">
        <v>0</v>
      </c>
      <c r="BR214" s="91">
        <f>SUM(BN214:BQ214)</f>
        <v>9.5</v>
      </c>
    </row>
    <row r="215" spans="2:70">
      <c r="B215" s="11">
        <v>213</v>
      </c>
      <c r="C215" s="11">
        <v>10</v>
      </c>
      <c r="D215" s="11">
        <v>7.5</v>
      </c>
      <c r="E215" s="11">
        <v>3</v>
      </c>
      <c r="F215" s="11">
        <v>3.5</v>
      </c>
      <c r="G215" s="24">
        <v>24</v>
      </c>
      <c r="H215" s="20"/>
      <c r="I215" s="169">
        <v>213</v>
      </c>
      <c r="J215" s="156">
        <v>5</v>
      </c>
      <c r="K215" s="156">
        <v>0</v>
      </c>
      <c r="L215" s="156">
        <v>7</v>
      </c>
      <c r="M215" s="156">
        <v>4</v>
      </c>
      <c r="N215" s="157">
        <v>16</v>
      </c>
      <c r="O215" s="26"/>
      <c r="P215" s="155">
        <v>213</v>
      </c>
      <c r="Q215" s="156">
        <v>2.5</v>
      </c>
      <c r="R215" s="156">
        <v>10</v>
      </c>
      <c r="S215" s="156">
        <v>3.5</v>
      </c>
      <c r="T215" s="156">
        <v>2</v>
      </c>
      <c r="U215" s="91">
        <f>SUM(Q215:T215)</f>
        <v>18</v>
      </c>
      <c r="W215" s="169">
        <v>213</v>
      </c>
      <c r="X215" s="155">
        <v>3</v>
      </c>
      <c r="Y215" s="155">
        <v>2</v>
      </c>
      <c r="Z215" s="155">
        <v>1</v>
      </c>
      <c r="AA215" s="155">
        <v>4</v>
      </c>
      <c r="AB215" s="157">
        <f>SUM(X215:AA215)</f>
        <v>10</v>
      </c>
      <c r="AD215" s="169">
        <v>213</v>
      </c>
      <c r="AE215" s="4">
        <v>3</v>
      </c>
      <c r="AF215" s="4">
        <v>0</v>
      </c>
      <c r="AG215" s="4">
        <v>0</v>
      </c>
      <c r="AH215" s="4">
        <v>5</v>
      </c>
      <c r="AI215" s="5">
        <v>8</v>
      </c>
      <c r="AK215" s="169">
        <v>213</v>
      </c>
      <c r="AL215" s="177">
        <v>2</v>
      </c>
      <c r="AM215" s="177"/>
      <c r="AN215" s="177">
        <v>8</v>
      </c>
      <c r="AO215" s="177">
        <v>1</v>
      </c>
      <c r="AP215" s="162">
        <v>11</v>
      </c>
      <c r="AR215" s="169">
        <v>213</v>
      </c>
      <c r="AS215" s="4">
        <v>9</v>
      </c>
      <c r="AT215" s="4">
        <v>1</v>
      </c>
      <c r="AU215" s="4">
        <v>2</v>
      </c>
      <c r="AV215" s="4">
        <v>2</v>
      </c>
      <c r="AW215" s="5">
        <v>14</v>
      </c>
      <c r="AY215" s="169">
        <v>213</v>
      </c>
      <c r="AZ215" s="142">
        <v>10</v>
      </c>
      <c r="BA215" s="143">
        <v>7</v>
      </c>
      <c r="BB215" s="142">
        <v>2</v>
      </c>
      <c r="BC215" s="143">
        <v>1</v>
      </c>
      <c r="BD215" s="166">
        <v>20</v>
      </c>
      <c r="BF215" s="169">
        <v>213</v>
      </c>
      <c r="BG215" s="177">
        <v>5</v>
      </c>
      <c r="BH215" s="177">
        <v>10</v>
      </c>
      <c r="BI215" s="177">
        <v>1</v>
      </c>
      <c r="BJ215" s="177">
        <v>8</v>
      </c>
      <c r="BK215" s="162">
        <v>24</v>
      </c>
      <c r="BM215" s="169">
        <v>213</v>
      </c>
      <c r="BN215" s="155">
        <v>6</v>
      </c>
      <c r="BO215" s="155"/>
      <c r="BP215" s="32">
        <v>3</v>
      </c>
      <c r="BQ215" s="155"/>
      <c r="BR215" s="91">
        <f>SUM(BN215:BQ215)</f>
        <v>9</v>
      </c>
    </row>
    <row r="216" spans="2:70">
      <c r="B216" s="11">
        <v>214</v>
      </c>
      <c r="C216" s="11">
        <v>10</v>
      </c>
      <c r="D216" s="11">
        <v>4</v>
      </c>
      <c r="E216" s="11">
        <v>5</v>
      </c>
      <c r="F216" s="11">
        <v>5</v>
      </c>
      <c r="G216" s="24">
        <v>24</v>
      </c>
      <c r="H216" s="20"/>
      <c r="I216" s="169">
        <v>214</v>
      </c>
      <c r="J216" s="121">
        <v>0</v>
      </c>
      <c r="K216" s="121">
        <v>0</v>
      </c>
      <c r="L216" s="121">
        <v>8</v>
      </c>
      <c r="M216" s="121">
        <v>7.5</v>
      </c>
      <c r="N216" s="122">
        <v>15.5</v>
      </c>
      <c r="O216" s="26"/>
      <c r="P216" s="155">
        <v>214</v>
      </c>
      <c r="Q216" s="170">
        <v>5</v>
      </c>
      <c r="R216" s="170">
        <v>5</v>
      </c>
      <c r="S216" s="170">
        <v>1</v>
      </c>
      <c r="T216" s="170">
        <v>6.5</v>
      </c>
      <c r="U216" s="99">
        <v>17.5</v>
      </c>
      <c r="W216" s="169">
        <v>214</v>
      </c>
      <c r="X216" s="155">
        <v>3</v>
      </c>
      <c r="Y216" s="155">
        <v>5</v>
      </c>
      <c r="Z216" s="155">
        <v>1</v>
      </c>
      <c r="AA216" s="155">
        <v>1</v>
      </c>
      <c r="AB216" s="157">
        <f>SUM(X216:AA216)</f>
        <v>10</v>
      </c>
      <c r="AD216" s="169">
        <v>214</v>
      </c>
      <c r="AE216" s="4">
        <v>1</v>
      </c>
      <c r="AF216" s="4">
        <v>0</v>
      </c>
      <c r="AG216" s="4">
        <v>0</v>
      </c>
      <c r="AH216" s="4">
        <v>7</v>
      </c>
      <c r="AI216" s="5">
        <v>8</v>
      </c>
      <c r="AK216" s="169">
        <v>214</v>
      </c>
      <c r="AL216" s="174">
        <v>3</v>
      </c>
      <c r="AM216" s="174">
        <v>0</v>
      </c>
      <c r="AN216" s="174">
        <v>2</v>
      </c>
      <c r="AO216" s="174">
        <v>5.5</v>
      </c>
      <c r="AP216" s="91">
        <f>SUM(AL216:AO216)</f>
        <v>10.5</v>
      </c>
      <c r="AR216" s="169">
        <v>214</v>
      </c>
      <c r="AS216" s="4">
        <v>10</v>
      </c>
      <c r="AT216" s="4">
        <v>0</v>
      </c>
      <c r="AU216" s="4">
        <v>2</v>
      </c>
      <c r="AV216" s="4">
        <v>2</v>
      </c>
      <c r="AW216" s="5">
        <v>14</v>
      </c>
      <c r="AY216" s="169">
        <v>214</v>
      </c>
      <c r="AZ216" s="146">
        <v>10</v>
      </c>
      <c r="BA216" s="146">
        <v>6</v>
      </c>
      <c r="BB216" s="146">
        <v>4</v>
      </c>
      <c r="BC216" s="146">
        <v>0</v>
      </c>
      <c r="BD216" s="166">
        <v>20</v>
      </c>
      <c r="BF216" s="169">
        <v>214</v>
      </c>
      <c r="BG216" s="177">
        <v>7</v>
      </c>
      <c r="BH216" s="177">
        <v>4</v>
      </c>
      <c r="BI216" s="177">
        <v>3</v>
      </c>
      <c r="BJ216" s="177">
        <v>10</v>
      </c>
      <c r="BK216" s="162">
        <v>24</v>
      </c>
      <c r="BM216" s="169">
        <v>214</v>
      </c>
      <c r="BN216" s="155">
        <v>8</v>
      </c>
      <c r="BO216" s="155">
        <v>0</v>
      </c>
      <c r="BP216" s="155">
        <v>1</v>
      </c>
      <c r="BQ216" s="155">
        <v>0</v>
      </c>
      <c r="BR216" s="91">
        <f>SUM(BN216:BQ216)</f>
        <v>9</v>
      </c>
    </row>
    <row r="217" spans="2:70">
      <c r="B217" s="11">
        <v>215</v>
      </c>
      <c r="C217" s="11">
        <v>10</v>
      </c>
      <c r="D217" s="11">
        <v>9</v>
      </c>
      <c r="E217" s="11">
        <v>4</v>
      </c>
      <c r="F217" s="11">
        <v>1</v>
      </c>
      <c r="G217" s="24">
        <v>24</v>
      </c>
      <c r="H217" s="20"/>
      <c r="I217" s="169">
        <v>215</v>
      </c>
      <c r="J217" s="4">
        <v>9</v>
      </c>
      <c r="K217" s="4">
        <v>0</v>
      </c>
      <c r="L217" s="4">
        <v>5</v>
      </c>
      <c r="M217" s="4">
        <v>1</v>
      </c>
      <c r="N217" s="5">
        <v>15</v>
      </c>
      <c r="O217" s="26"/>
      <c r="P217" s="155">
        <v>215</v>
      </c>
      <c r="Q217" s="170">
        <v>4.5</v>
      </c>
      <c r="R217" s="170">
        <v>10</v>
      </c>
      <c r="S217" s="170">
        <v>2</v>
      </c>
      <c r="T217" s="170">
        <v>1</v>
      </c>
      <c r="U217" s="99">
        <v>17.5</v>
      </c>
      <c r="W217" s="169">
        <v>215</v>
      </c>
      <c r="X217" s="170">
        <v>3</v>
      </c>
      <c r="Y217" s="170">
        <v>4</v>
      </c>
      <c r="Z217" s="170">
        <v>0</v>
      </c>
      <c r="AA217" s="170">
        <v>2.5</v>
      </c>
      <c r="AB217" s="99">
        <v>9.5</v>
      </c>
      <c r="AD217" s="169">
        <v>215</v>
      </c>
      <c r="AE217" s="174">
        <v>1</v>
      </c>
      <c r="AF217" s="174">
        <v>0</v>
      </c>
      <c r="AG217" s="174">
        <v>2</v>
      </c>
      <c r="AH217" s="174">
        <v>5</v>
      </c>
      <c r="AI217" s="91">
        <f>SUM(AE217:AH217)</f>
        <v>8</v>
      </c>
      <c r="AK217" s="169">
        <v>215</v>
      </c>
      <c r="AL217" s="32">
        <v>3</v>
      </c>
      <c r="AM217" s="155"/>
      <c r="AN217" s="155"/>
      <c r="AO217" s="32">
        <v>7</v>
      </c>
      <c r="AP217" s="91">
        <f>SUM(AL217:AO217)</f>
        <v>10</v>
      </c>
      <c r="AR217" s="169">
        <v>215</v>
      </c>
      <c r="AS217" s="4">
        <v>9</v>
      </c>
      <c r="AT217" s="4">
        <v>0</v>
      </c>
      <c r="AU217" s="4">
        <v>3</v>
      </c>
      <c r="AV217" s="4">
        <v>2</v>
      </c>
      <c r="AW217" s="5">
        <v>14</v>
      </c>
      <c r="AY217" s="169">
        <v>215</v>
      </c>
      <c r="AZ217" s="169">
        <v>10</v>
      </c>
      <c r="BA217" s="169">
        <v>6</v>
      </c>
      <c r="BB217" s="169">
        <v>4</v>
      </c>
      <c r="BC217" s="169">
        <v>0</v>
      </c>
      <c r="BD217" s="24">
        <f>SUM(AZ217:BC217)</f>
        <v>20</v>
      </c>
      <c r="BF217" s="169">
        <v>215</v>
      </c>
      <c r="BG217" s="4">
        <v>5</v>
      </c>
      <c r="BH217" s="4">
        <v>7</v>
      </c>
      <c r="BI217" s="4">
        <v>3</v>
      </c>
      <c r="BJ217" s="4">
        <v>8</v>
      </c>
      <c r="BK217" s="5">
        <v>23</v>
      </c>
      <c r="BM217" s="169">
        <v>215</v>
      </c>
      <c r="BN217" s="178">
        <v>6</v>
      </c>
      <c r="BO217" s="178">
        <v>0</v>
      </c>
      <c r="BP217" s="178">
        <v>1</v>
      </c>
      <c r="BQ217" s="178">
        <v>2</v>
      </c>
      <c r="BR217" s="163">
        <v>9</v>
      </c>
    </row>
    <row r="218" spans="2:70">
      <c r="B218" s="11">
        <v>216</v>
      </c>
      <c r="C218" s="11">
        <v>10</v>
      </c>
      <c r="D218" s="11">
        <v>6</v>
      </c>
      <c r="E218" s="11">
        <v>5</v>
      </c>
      <c r="F218" s="11">
        <v>3</v>
      </c>
      <c r="G218" s="24">
        <v>24</v>
      </c>
      <c r="H218" s="20"/>
      <c r="I218" s="169">
        <v>216</v>
      </c>
      <c r="J218" s="4">
        <v>9</v>
      </c>
      <c r="K218" s="4">
        <v>0</v>
      </c>
      <c r="L218" s="4">
        <v>3</v>
      </c>
      <c r="M218" s="4">
        <v>3</v>
      </c>
      <c r="N218" s="5">
        <v>15</v>
      </c>
      <c r="O218" s="26"/>
      <c r="P218" s="155">
        <v>216</v>
      </c>
      <c r="Q218" s="126">
        <v>5.5</v>
      </c>
      <c r="R218" s="126">
        <v>3</v>
      </c>
      <c r="S218" s="126">
        <v>4</v>
      </c>
      <c r="T218" s="126">
        <v>5</v>
      </c>
      <c r="U218" s="124">
        <v>17.5</v>
      </c>
      <c r="W218" s="169">
        <v>216</v>
      </c>
      <c r="X218" s="130">
        <v>1</v>
      </c>
      <c r="Y218" s="130">
        <v>2</v>
      </c>
      <c r="Z218" s="130">
        <v>4</v>
      </c>
      <c r="AA218" s="130">
        <v>2.5</v>
      </c>
      <c r="AB218" s="128">
        <v>9.5</v>
      </c>
      <c r="AD218" s="169">
        <v>216</v>
      </c>
      <c r="AE218" s="32">
        <v>4</v>
      </c>
      <c r="AF218" s="32">
        <v>0</v>
      </c>
      <c r="AG218" s="32">
        <v>1</v>
      </c>
      <c r="AH218" s="32">
        <v>3</v>
      </c>
      <c r="AI218" s="91">
        <f>SUM(AE218:AH218)</f>
        <v>8</v>
      </c>
      <c r="AK218" s="169">
        <v>216</v>
      </c>
      <c r="AL218" s="32">
        <v>4</v>
      </c>
      <c r="AM218" s="32">
        <v>1</v>
      </c>
      <c r="AN218" s="32">
        <v>0</v>
      </c>
      <c r="AO218" s="32">
        <v>5</v>
      </c>
      <c r="AP218" s="91">
        <f>SUM(AL218:AO218)</f>
        <v>10</v>
      </c>
      <c r="AR218" s="169">
        <v>216</v>
      </c>
      <c r="AS218" s="4">
        <v>8</v>
      </c>
      <c r="AT218" s="4">
        <v>0</v>
      </c>
      <c r="AU218" s="4">
        <v>4</v>
      </c>
      <c r="AV218" s="4">
        <v>2</v>
      </c>
      <c r="AW218" s="5">
        <v>14</v>
      </c>
      <c r="AY218" s="169">
        <v>216</v>
      </c>
      <c r="AZ218" s="169">
        <v>10</v>
      </c>
      <c r="BA218" s="169">
        <v>10</v>
      </c>
      <c r="BB218" s="169">
        <v>0</v>
      </c>
      <c r="BC218" s="169">
        <v>0</v>
      </c>
      <c r="BD218" s="24">
        <f>SUM(AZ218:BC218)</f>
        <v>20</v>
      </c>
      <c r="BF218" s="169">
        <v>216</v>
      </c>
      <c r="BG218" s="4">
        <v>6</v>
      </c>
      <c r="BH218" s="4">
        <v>3</v>
      </c>
      <c r="BI218" s="4">
        <v>4</v>
      </c>
      <c r="BJ218" s="4">
        <v>10</v>
      </c>
      <c r="BK218" s="5">
        <v>23</v>
      </c>
      <c r="BM218" s="169">
        <v>216</v>
      </c>
      <c r="BN218" s="181">
        <v>7</v>
      </c>
      <c r="BO218" s="181">
        <v>0</v>
      </c>
      <c r="BP218" s="181">
        <v>0</v>
      </c>
      <c r="BQ218" s="181">
        <v>2</v>
      </c>
      <c r="BR218" s="164">
        <v>9</v>
      </c>
    </row>
    <row r="219" spans="2:70">
      <c r="B219" s="11">
        <v>217</v>
      </c>
      <c r="C219" s="11">
        <v>10</v>
      </c>
      <c r="D219" s="11">
        <v>4</v>
      </c>
      <c r="E219" s="11">
        <v>7</v>
      </c>
      <c r="F219" s="11">
        <v>3</v>
      </c>
      <c r="G219" s="24">
        <v>24</v>
      </c>
      <c r="H219" s="20"/>
      <c r="I219" s="169">
        <v>217</v>
      </c>
      <c r="J219" s="171">
        <v>0</v>
      </c>
      <c r="K219" s="171">
        <v>0</v>
      </c>
      <c r="L219" s="171">
        <v>10</v>
      </c>
      <c r="M219" s="171">
        <v>5</v>
      </c>
      <c r="N219" s="91">
        <f>SUM(J219:M219)</f>
        <v>15</v>
      </c>
      <c r="O219" s="26"/>
      <c r="P219" s="155">
        <v>217</v>
      </c>
      <c r="Q219" s="156">
        <v>4</v>
      </c>
      <c r="R219" s="156">
        <v>5.5</v>
      </c>
      <c r="S219" s="156">
        <v>6</v>
      </c>
      <c r="T219" s="156">
        <v>2</v>
      </c>
      <c r="U219" s="91">
        <f>SUM(Q219:T219)</f>
        <v>17.5</v>
      </c>
      <c r="W219" s="169">
        <v>217</v>
      </c>
      <c r="X219" s="4">
        <v>3</v>
      </c>
      <c r="Y219" s="4">
        <v>2</v>
      </c>
      <c r="Z219" s="4">
        <v>0</v>
      </c>
      <c r="AA219" s="4">
        <v>4</v>
      </c>
      <c r="AB219" s="5">
        <v>9</v>
      </c>
      <c r="AD219" s="169">
        <v>217</v>
      </c>
      <c r="AE219" s="170">
        <v>2</v>
      </c>
      <c r="AF219" s="170">
        <v>0</v>
      </c>
      <c r="AG219" s="170">
        <v>0</v>
      </c>
      <c r="AH219" s="170">
        <v>6</v>
      </c>
      <c r="AI219" s="99">
        <v>8</v>
      </c>
      <c r="AK219" s="169">
        <v>217</v>
      </c>
      <c r="AL219" s="32">
        <v>3</v>
      </c>
      <c r="AM219" s="32">
        <v>1</v>
      </c>
      <c r="AN219" s="155"/>
      <c r="AO219" s="32">
        <v>6</v>
      </c>
      <c r="AP219" s="91">
        <f>SUM(AL219:AO219)</f>
        <v>10</v>
      </c>
      <c r="AR219" s="169">
        <v>217</v>
      </c>
      <c r="AS219" s="174">
        <v>8</v>
      </c>
      <c r="AT219" s="174">
        <v>0</v>
      </c>
      <c r="AU219" s="174">
        <v>3</v>
      </c>
      <c r="AV219" s="174">
        <v>3</v>
      </c>
      <c r="AW219" s="91">
        <f t="shared" ref="AW219:AW224" si="5">SUM(AS219:AV219)</f>
        <v>14</v>
      </c>
      <c r="AY219" s="169">
        <v>217</v>
      </c>
      <c r="AZ219" s="146">
        <v>10</v>
      </c>
      <c r="BA219" s="146">
        <v>3</v>
      </c>
      <c r="BB219" s="146">
        <v>5.5</v>
      </c>
      <c r="BC219" s="146">
        <v>1</v>
      </c>
      <c r="BD219" s="166">
        <v>19.5</v>
      </c>
      <c r="BF219" s="169">
        <v>217</v>
      </c>
      <c r="BG219" s="4">
        <v>8</v>
      </c>
      <c r="BH219" s="4">
        <v>5</v>
      </c>
      <c r="BI219" s="4">
        <v>0</v>
      </c>
      <c r="BJ219" s="4">
        <v>10</v>
      </c>
      <c r="BK219" s="5">
        <v>23</v>
      </c>
      <c r="BM219" s="169">
        <v>217</v>
      </c>
      <c r="BN219" s="4">
        <v>4.5</v>
      </c>
      <c r="BO219" s="4">
        <v>0</v>
      </c>
      <c r="BP219" s="4">
        <v>1</v>
      </c>
      <c r="BQ219" s="4">
        <v>3</v>
      </c>
      <c r="BR219" s="5">
        <v>8.5</v>
      </c>
    </row>
    <row r="220" spans="2:70">
      <c r="B220" s="11">
        <v>218</v>
      </c>
      <c r="C220" s="11">
        <v>9</v>
      </c>
      <c r="D220" s="11">
        <v>6</v>
      </c>
      <c r="E220" s="11">
        <v>9</v>
      </c>
      <c r="F220" s="11"/>
      <c r="G220" s="24">
        <v>24</v>
      </c>
      <c r="H220" s="20"/>
      <c r="I220" s="169">
        <v>218</v>
      </c>
      <c r="J220" s="171">
        <v>0</v>
      </c>
      <c r="K220" s="171">
        <v>0</v>
      </c>
      <c r="L220" s="171">
        <v>8</v>
      </c>
      <c r="M220" s="171">
        <v>7</v>
      </c>
      <c r="N220" s="91">
        <f>SUM(J220:M220)</f>
        <v>15</v>
      </c>
      <c r="O220" s="26"/>
      <c r="P220" s="155">
        <v>218</v>
      </c>
      <c r="Q220" s="156">
        <v>0</v>
      </c>
      <c r="R220" s="156">
        <v>9</v>
      </c>
      <c r="S220" s="156">
        <v>4.5</v>
      </c>
      <c r="T220" s="156">
        <v>4</v>
      </c>
      <c r="U220" s="91">
        <f>SUM(Q220:T220)</f>
        <v>17.5</v>
      </c>
      <c r="W220" s="169">
        <v>218</v>
      </c>
      <c r="X220" s="4">
        <v>0</v>
      </c>
      <c r="Y220" s="4">
        <v>1</v>
      </c>
      <c r="Z220" s="4">
        <v>0</v>
      </c>
      <c r="AA220" s="4">
        <v>8</v>
      </c>
      <c r="AB220" s="5">
        <v>9</v>
      </c>
      <c r="AD220" s="169">
        <v>218</v>
      </c>
      <c r="AE220" s="121">
        <v>3</v>
      </c>
      <c r="AF220" s="121">
        <v>0</v>
      </c>
      <c r="AG220" s="121">
        <v>5</v>
      </c>
      <c r="AH220" s="121">
        <v>0</v>
      </c>
      <c r="AI220" s="122">
        <v>8</v>
      </c>
      <c r="AK220" s="169">
        <v>218</v>
      </c>
      <c r="AL220" s="155">
        <v>6</v>
      </c>
      <c r="AM220" s="155">
        <v>0</v>
      </c>
      <c r="AN220" s="155">
        <v>0</v>
      </c>
      <c r="AO220" s="155">
        <v>4</v>
      </c>
      <c r="AP220" s="91">
        <v>10</v>
      </c>
      <c r="AR220" s="169">
        <v>218</v>
      </c>
      <c r="AS220" s="174">
        <v>6</v>
      </c>
      <c r="AT220" s="174">
        <v>0</v>
      </c>
      <c r="AU220" s="174">
        <v>2</v>
      </c>
      <c r="AV220" s="174">
        <v>6</v>
      </c>
      <c r="AW220" s="91">
        <f t="shared" si="5"/>
        <v>14</v>
      </c>
      <c r="AY220" s="169">
        <v>218</v>
      </c>
      <c r="AZ220" s="4">
        <v>10</v>
      </c>
      <c r="BA220" s="4">
        <v>5</v>
      </c>
      <c r="BB220" s="4">
        <v>3</v>
      </c>
      <c r="BC220" s="4">
        <v>1</v>
      </c>
      <c r="BD220" s="5">
        <v>19</v>
      </c>
      <c r="BF220" s="169">
        <v>218</v>
      </c>
      <c r="BG220" s="155">
        <v>8</v>
      </c>
      <c r="BH220" s="155">
        <v>5</v>
      </c>
      <c r="BI220" s="155">
        <v>0</v>
      </c>
      <c r="BJ220" s="155">
        <v>10</v>
      </c>
      <c r="BK220" s="91">
        <f>SUM(BG220:BJ220)</f>
        <v>23</v>
      </c>
      <c r="BM220" s="169">
        <v>218</v>
      </c>
      <c r="BN220" s="32">
        <v>3.5</v>
      </c>
      <c r="BO220" s="32">
        <v>0</v>
      </c>
      <c r="BP220" s="32">
        <v>1</v>
      </c>
      <c r="BQ220" s="32">
        <v>4</v>
      </c>
      <c r="BR220" s="91">
        <f>SUM(BN220:BQ220)</f>
        <v>8.5</v>
      </c>
    </row>
    <row r="221" spans="2:70">
      <c r="B221" s="11">
        <v>219</v>
      </c>
      <c r="C221" s="11">
        <v>10</v>
      </c>
      <c r="D221" s="11">
        <v>4</v>
      </c>
      <c r="E221" s="11">
        <v>9</v>
      </c>
      <c r="F221" s="11">
        <v>1</v>
      </c>
      <c r="G221" s="24">
        <v>24</v>
      </c>
      <c r="H221" s="20"/>
      <c r="I221" s="169">
        <v>219</v>
      </c>
      <c r="J221" s="32">
        <v>6</v>
      </c>
      <c r="K221" s="155"/>
      <c r="L221" s="155">
        <v>5</v>
      </c>
      <c r="M221" s="155">
        <v>4</v>
      </c>
      <c r="N221" s="91">
        <f>SUM(J221:M221)</f>
        <v>15</v>
      </c>
      <c r="O221" s="26"/>
      <c r="P221" s="155">
        <v>219</v>
      </c>
      <c r="Q221" s="4">
        <v>5</v>
      </c>
      <c r="R221" s="4">
        <v>5</v>
      </c>
      <c r="S221" s="4">
        <v>4</v>
      </c>
      <c r="T221" s="4">
        <v>3</v>
      </c>
      <c r="U221" s="5">
        <v>17</v>
      </c>
      <c r="W221" s="169">
        <v>219</v>
      </c>
      <c r="X221" s="174">
        <v>4</v>
      </c>
      <c r="Y221" s="174">
        <v>4</v>
      </c>
      <c r="Z221" s="174">
        <v>1</v>
      </c>
      <c r="AA221" s="174">
        <v>0</v>
      </c>
      <c r="AB221" s="91">
        <f>SUM(X221:AA221)</f>
        <v>9</v>
      </c>
      <c r="AD221" s="169">
        <v>219</v>
      </c>
      <c r="AE221" s="155">
        <v>2</v>
      </c>
      <c r="AF221" s="155">
        <v>1.5</v>
      </c>
      <c r="AG221" s="155">
        <v>0</v>
      </c>
      <c r="AH221" s="155">
        <v>4.5</v>
      </c>
      <c r="AI221" s="91">
        <v>8</v>
      </c>
      <c r="AK221" s="169">
        <v>219</v>
      </c>
      <c r="AL221" s="155">
        <v>6</v>
      </c>
      <c r="AM221" s="155">
        <v>0</v>
      </c>
      <c r="AN221" s="155">
        <v>0</v>
      </c>
      <c r="AO221" s="155">
        <v>4</v>
      </c>
      <c r="AP221" s="91">
        <v>10</v>
      </c>
      <c r="AR221" s="169">
        <v>219</v>
      </c>
      <c r="AS221" s="174">
        <v>5</v>
      </c>
      <c r="AT221" s="174">
        <v>0</v>
      </c>
      <c r="AU221" s="174">
        <v>4</v>
      </c>
      <c r="AV221" s="174">
        <v>5</v>
      </c>
      <c r="AW221" s="91">
        <f t="shared" si="5"/>
        <v>14</v>
      </c>
      <c r="AY221" s="169">
        <v>219</v>
      </c>
      <c r="AZ221" s="4">
        <v>6</v>
      </c>
      <c r="BA221" s="4">
        <v>10</v>
      </c>
      <c r="BB221" s="4">
        <v>2</v>
      </c>
      <c r="BC221" s="4">
        <v>1</v>
      </c>
      <c r="BD221" s="5">
        <v>19</v>
      </c>
      <c r="BF221" s="169">
        <v>219</v>
      </c>
      <c r="BG221" s="155">
        <v>3</v>
      </c>
      <c r="BH221" s="155">
        <v>8</v>
      </c>
      <c r="BI221" s="155">
        <v>2</v>
      </c>
      <c r="BJ221" s="155">
        <v>10</v>
      </c>
      <c r="BK221" s="91">
        <f>SUM(BG221:BJ221)</f>
        <v>23</v>
      </c>
      <c r="BM221" s="169">
        <v>219</v>
      </c>
      <c r="BN221" s="178">
        <v>4</v>
      </c>
      <c r="BO221" s="178">
        <v>0</v>
      </c>
      <c r="BP221" s="178">
        <v>0.5</v>
      </c>
      <c r="BQ221" s="178">
        <v>4</v>
      </c>
      <c r="BR221" s="163">
        <v>8.5</v>
      </c>
    </row>
    <row r="222" spans="2:70">
      <c r="B222" s="11">
        <v>220</v>
      </c>
      <c r="C222" s="11">
        <v>7</v>
      </c>
      <c r="D222" s="11">
        <v>0</v>
      </c>
      <c r="E222" s="11">
        <v>8</v>
      </c>
      <c r="F222" s="11">
        <v>8.5</v>
      </c>
      <c r="G222" s="24">
        <v>23.5</v>
      </c>
      <c r="H222" s="20"/>
      <c r="I222" s="169">
        <v>220</v>
      </c>
      <c r="J222" s="170">
        <v>0</v>
      </c>
      <c r="K222" s="170">
        <v>0</v>
      </c>
      <c r="L222" s="170">
        <v>7</v>
      </c>
      <c r="M222" s="170">
        <v>8</v>
      </c>
      <c r="N222" s="99">
        <v>15</v>
      </c>
      <c r="O222" s="26"/>
      <c r="P222" s="155">
        <v>220</v>
      </c>
      <c r="Q222" s="4">
        <v>4</v>
      </c>
      <c r="R222" s="4">
        <v>1</v>
      </c>
      <c r="S222" s="4">
        <v>10</v>
      </c>
      <c r="T222" s="4">
        <v>2</v>
      </c>
      <c r="U222" s="5">
        <v>17</v>
      </c>
      <c r="W222" s="169">
        <v>220</v>
      </c>
      <c r="X222" s="170">
        <v>3</v>
      </c>
      <c r="Y222" s="170">
        <v>5</v>
      </c>
      <c r="Z222" s="170">
        <v>1</v>
      </c>
      <c r="AA222" s="170">
        <v>0</v>
      </c>
      <c r="AB222" s="99">
        <v>9</v>
      </c>
      <c r="AD222" s="169">
        <v>220</v>
      </c>
      <c r="AE222" s="177">
        <v>2</v>
      </c>
      <c r="AF222" s="177"/>
      <c r="AG222" s="177">
        <v>1</v>
      </c>
      <c r="AH222" s="177">
        <v>5</v>
      </c>
      <c r="AI222" s="162">
        <v>8</v>
      </c>
      <c r="AK222" s="169">
        <v>220</v>
      </c>
      <c r="AL222" s="156">
        <v>4</v>
      </c>
      <c r="AM222" s="156">
        <v>1</v>
      </c>
      <c r="AN222" s="156">
        <v>0</v>
      </c>
      <c r="AO222" s="156">
        <v>5</v>
      </c>
      <c r="AP222" s="157">
        <v>10</v>
      </c>
      <c r="AR222" s="169">
        <v>220</v>
      </c>
      <c r="AS222" s="174">
        <v>9</v>
      </c>
      <c r="AT222" s="174">
        <v>0</v>
      </c>
      <c r="AU222" s="174">
        <v>3</v>
      </c>
      <c r="AV222" s="174">
        <v>2</v>
      </c>
      <c r="AW222" s="91">
        <f t="shared" si="5"/>
        <v>14</v>
      </c>
      <c r="AY222" s="169">
        <v>220</v>
      </c>
      <c r="AZ222" s="155">
        <v>10</v>
      </c>
      <c r="BA222" s="155">
        <v>6</v>
      </c>
      <c r="BB222" s="155">
        <v>3</v>
      </c>
      <c r="BC222" s="155">
        <v>0</v>
      </c>
      <c r="BD222" s="91">
        <f t="shared" ref="BD222:BD227" si="6">SUM(AZ222:BC222)</f>
        <v>19</v>
      </c>
      <c r="BF222" s="169">
        <v>220</v>
      </c>
      <c r="BG222" s="155">
        <v>3</v>
      </c>
      <c r="BH222" s="155">
        <v>5</v>
      </c>
      <c r="BI222" s="155">
        <v>5</v>
      </c>
      <c r="BJ222" s="155">
        <v>10</v>
      </c>
      <c r="BK222" s="91">
        <f>SUM(BG222:BJ222)</f>
        <v>23</v>
      </c>
      <c r="BM222" s="169">
        <v>220</v>
      </c>
      <c r="BN222" s="149">
        <v>3.5</v>
      </c>
      <c r="BO222" s="149">
        <v>1</v>
      </c>
      <c r="BP222" s="149">
        <v>0</v>
      </c>
      <c r="BQ222" s="149">
        <v>4</v>
      </c>
      <c r="BR222" s="167">
        <v>8.5</v>
      </c>
    </row>
    <row r="223" spans="2:70">
      <c r="B223" s="11">
        <v>221</v>
      </c>
      <c r="C223" s="11">
        <v>8.5</v>
      </c>
      <c r="D223" s="11">
        <v>7</v>
      </c>
      <c r="E223" s="11">
        <v>7</v>
      </c>
      <c r="F223" s="11">
        <v>1</v>
      </c>
      <c r="G223" s="24">
        <v>23.5</v>
      </c>
      <c r="H223" s="20"/>
      <c r="I223" s="169">
        <v>221</v>
      </c>
      <c r="J223" s="155">
        <v>7</v>
      </c>
      <c r="K223" s="155">
        <v>0</v>
      </c>
      <c r="L223" s="155">
        <v>6</v>
      </c>
      <c r="M223" s="155">
        <v>2</v>
      </c>
      <c r="N223" s="91">
        <v>15</v>
      </c>
      <c r="O223" s="26"/>
      <c r="P223" s="155">
        <v>221</v>
      </c>
      <c r="Q223" s="171">
        <v>4</v>
      </c>
      <c r="R223" s="171">
        <v>3</v>
      </c>
      <c r="S223" s="171">
        <v>8</v>
      </c>
      <c r="T223" s="171">
        <v>2</v>
      </c>
      <c r="U223" s="91">
        <f>SUM(Q223:T223)</f>
        <v>17</v>
      </c>
      <c r="W223" s="169">
        <v>221</v>
      </c>
      <c r="X223" s="170">
        <v>3</v>
      </c>
      <c r="Y223" s="170">
        <v>5</v>
      </c>
      <c r="Z223" s="170">
        <v>1</v>
      </c>
      <c r="AA223" s="170">
        <v>0</v>
      </c>
      <c r="AB223" s="99">
        <v>9</v>
      </c>
      <c r="AD223" s="169">
        <v>221</v>
      </c>
      <c r="AE223" s="155">
        <v>2</v>
      </c>
      <c r="AF223" s="155">
        <v>0</v>
      </c>
      <c r="AG223" s="155">
        <v>0</v>
      </c>
      <c r="AH223" s="155">
        <v>6</v>
      </c>
      <c r="AI223" s="91">
        <v>8</v>
      </c>
      <c r="AK223" s="169">
        <v>221</v>
      </c>
      <c r="AL223" s="169">
        <v>5</v>
      </c>
      <c r="AM223" s="169">
        <v>0</v>
      </c>
      <c r="AN223" s="169">
        <v>3</v>
      </c>
      <c r="AO223" s="169">
        <v>2</v>
      </c>
      <c r="AP223" s="24">
        <v>10</v>
      </c>
      <c r="AR223" s="169">
        <v>221</v>
      </c>
      <c r="AS223" s="174">
        <v>10</v>
      </c>
      <c r="AT223" s="174">
        <v>0</v>
      </c>
      <c r="AU223" s="174">
        <v>2</v>
      </c>
      <c r="AV223" s="174">
        <v>2</v>
      </c>
      <c r="AW223" s="91">
        <f t="shared" si="5"/>
        <v>14</v>
      </c>
      <c r="AY223" s="169">
        <v>221</v>
      </c>
      <c r="AZ223" s="155">
        <v>7</v>
      </c>
      <c r="BA223" s="155">
        <v>6</v>
      </c>
      <c r="BB223" s="155">
        <v>5</v>
      </c>
      <c r="BC223" s="155">
        <v>1</v>
      </c>
      <c r="BD223" s="91">
        <f t="shared" si="6"/>
        <v>19</v>
      </c>
      <c r="BF223" s="169">
        <v>221</v>
      </c>
      <c r="BG223" s="32">
        <v>3</v>
      </c>
      <c r="BH223" s="32">
        <v>10</v>
      </c>
      <c r="BI223" s="32">
        <v>5</v>
      </c>
      <c r="BJ223" s="32">
        <v>5</v>
      </c>
      <c r="BK223" s="91">
        <f>SUM(BG223:BJ223)</f>
        <v>23</v>
      </c>
      <c r="BM223" s="169">
        <v>221</v>
      </c>
      <c r="BN223" s="155">
        <v>5</v>
      </c>
      <c r="BO223" s="155">
        <v>0</v>
      </c>
      <c r="BP223" s="155">
        <v>2</v>
      </c>
      <c r="BQ223" s="155">
        <v>1</v>
      </c>
      <c r="BR223" s="91">
        <f>SUM(BN223:BQ223)</f>
        <v>8</v>
      </c>
    </row>
    <row r="224" spans="2:70">
      <c r="B224" s="11">
        <v>222</v>
      </c>
      <c r="C224" s="11">
        <v>10</v>
      </c>
      <c r="D224" s="11">
        <v>0</v>
      </c>
      <c r="E224" s="11">
        <v>7.5</v>
      </c>
      <c r="F224" s="11">
        <v>6</v>
      </c>
      <c r="G224" s="24">
        <v>23.5</v>
      </c>
      <c r="H224" s="20"/>
      <c r="I224" s="169">
        <v>222</v>
      </c>
      <c r="J224" s="3">
        <v>5</v>
      </c>
      <c r="K224" s="3">
        <v>0</v>
      </c>
      <c r="L224" s="3">
        <v>5</v>
      </c>
      <c r="M224" s="3">
        <v>5</v>
      </c>
      <c r="N224" s="6">
        <f>J224+K224+L224+M224</f>
        <v>15</v>
      </c>
      <c r="O224" s="26"/>
      <c r="P224" s="155">
        <v>222</v>
      </c>
      <c r="Q224" s="121">
        <v>8</v>
      </c>
      <c r="R224" s="121">
        <v>0</v>
      </c>
      <c r="S224" s="121">
        <v>7</v>
      </c>
      <c r="T224" s="121">
        <v>2</v>
      </c>
      <c r="U224" s="122">
        <v>17</v>
      </c>
      <c r="W224" s="169">
        <v>222</v>
      </c>
      <c r="X224" s="130">
        <v>3</v>
      </c>
      <c r="Y224" s="130">
        <v>3</v>
      </c>
      <c r="Z224" s="130">
        <v>2</v>
      </c>
      <c r="AA224" s="130">
        <v>1</v>
      </c>
      <c r="AB224" s="128">
        <v>9</v>
      </c>
      <c r="AD224" s="169">
        <v>222</v>
      </c>
      <c r="AE224" s="156">
        <v>3</v>
      </c>
      <c r="AF224" s="156">
        <v>3</v>
      </c>
      <c r="AG224" s="156">
        <v>0</v>
      </c>
      <c r="AH224" s="156">
        <v>2</v>
      </c>
      <c r="AI224" s="157">
        <v>8</v>
      </c>
      <c r="AK224" s="169">
        <v>222</v>
      </c>
      <c r="AL224" s="169">
        <v>3</v>
      </c>
      <c r="AM224" s="169">
        <v>1</v>
      </c>
      <c r="AN224" s="169">
        <v>5</v>
      </c>
      <c r="AO224" s="169">
        <v>0.5</v>
      </c>
      <c r="AP224" s="24">
        <v>9.5</v>
      </c>
      <c r="AR224" s="169">
        <v>222</v>
      </c>
      <c r="AS224" s="32">
        <v>8</v>
      </c>
      <c r="AT224" s="32">
        <v>0</v>
      </c>
      <c r="AU224" s="32">
        <v>2.5</v>
      </c>
      <c r="AV224" s="32">
        <v>3.5</v>
      </c>
      <c r="AW224" s="91">
        <f t="shared" si="5"/>
        <v>14</v>
      </c>
      <c r="AY224" s="169">
        <v>222</v>
      </c>
      <c r="AZ224" s="155">
        <v>10</v>
      </c>
      <c r="BA224" s="155">
        <v>4</v>
      </c>
      <c r="BB224" s="155">
        <v>2</v>
      </c>
      <c r="BC224" s="155">
        <v>3</v>
      </c>
      <c r="BD224" s="91">
        <f t="shared" si="6"/>
        <v>19</v>
      </c>
      <c r="BF224" s="169">
        <v>222</v>
      </c>
      <c r="BG224" s="182">
        <v>3</v>
      </c>
      <c r="BH224" s="182">
        <v>5</v>
      </c>
      <c r="BI224" s="182">
        <v>5</v>
      </c>
      <c r="BJ224" s="182">
        <v>10</v>
      </c>
      <c r="BK224" s="102">
        <v>23</v>
      </c>
      <c r="BM224" s="169">
        <v>222</v>
      </c>
      <c r="BN224" s="155">
        <v>2</v>
      </c>
      <c r="BO224" s="155">
        <v>1</v>
      </c>
      <c r="BP224" s="155">
        <v>0</v>
      </c>
      <c r="BQ224" s="155">
        <v>5</v>
      </c>
      <c r="BR224" s="91">
        <f>SUM(BN224:BQ224)</f>
        <v>8</v>
      </c>
    </row>
    <row r="225" spans="2:70">
      <c r="B225" s="11">
        <v>223</v>
      </c>
      <c r="C225" s="11">
        <v>9.5</v>
      </c>
      <c r="D225" s="11">
        <v>6</v>
      </c>
      <c r="E225" s="11">
        <v>5</v>
      </c>
      <c r="F225" s="11">
        <v>2.5</v>
      </c>
      <c r="G225" s="24">
        <v>23</v>
      </c>
      <c r="H225" s="20"/>
      <c r="I225" s="169">
        <v>223</v>
      </c>
      <c r="J225" s="155">
        <v>5</v>
      </c>
      <c r="K225" s="155">
        <v>0</v>
      </c>
      <c r="L225" s="155">
        <v>6</v>
      </c>
      <c r="M225" s="155">
        <v>3.5</v>
      </c>
      <c r="N225" s="91">
        <v>14.5</v>
      </c>
      <c r="O225" s="26"/>
      <c r="P225" s="155">
        <v>223</v>
      </c>
      <c r="Q225" s="121">
        <v>2</v>
      </c>
      <c r="R225" s="121">
        <v>5</v>
      </c>
      <c r="S225" s="121">
        <v>8</v>
      </c>
      <c r="T225" s="121">
        <v>2</v>
      </c>
      <c r="U225" s="122">
        <v>17</v>
      </c>
      <c r="W225" s="169">
        <v>223</v>
      </c>
      <c r="X225" s="130">
        <v>2</v>
      </c>
      <c r="Y225" s="130">
        <v>3</v>
      </c>
      <c r="Z225" s="130">
        <v>4</v>
      </c>
      <c r="AA225" s="130">
        <v>0</v>
      </c>
      <c r="AB225" s="131">
        <v>9</v>
      </c>
      <c r="AD225" s="169">
        <v>223</v>
      </c>
      <c r="AE225" s="155">
        <v>5</v>
      </c>
      <c r="AF225" s="155">
        <v>1</v>
      </c>
      <c r="AG225" s="155">
        <v>1</v>
      </c>
      <c r="AH225" s="155">
        <v>1</v>
      </c>
      <c r="AI225" s="157">
        <f>SUM(AE225:AH225)</f>
        <v>8</v>
      </c>
      <c r="AK225" s="169">
        <v>223</v>
      </c>
      <c r="AL225" s="4">
        <v>7</v>
      </c>
      <c r="AM225" s="4">
        <v>2</v>
      </c>
      <c r="AN225" s="4">
        <v>0</v>
      </c>
      <c r="AO225" s="4">
        <v>0</v>
      </c>
      <c r="AP225" s="5">
        <v>9</v>
      </c>
      <c r="AR225" s="169">
        <v>223</v>
      </c>
      <c r="AS225" s="170">
        <v>7</v>
      </c>
      <c r="AT225" s="170">
        <v>0</v>
      </c>
      <c r="AU225" s="170">
        <v>3</v>
      </c>
      <c r="AV225" s="170">
        <v>4</v>
      </c>
      <c r="AW225" s="99">
        <v>14</v>
      </c>
      <c r="AY225" s="169">
        <v>223</v>
      </c>
      <c r="AZ225" s="32">
        <v>10</v>
      </c>
      <c r="BA225" s="32">
        <v>8</v>
      </c>
      <c r="BB225" s="32">
        <v>1</v>
      </c>
      <c r="BC225" s="32">
        <v>0</v>
      </c>
      <c r="BD225" s="91">
        <f t="shared" si="6"/>
        <v>19</v>
      </c>
      <c r="BF225" s="169">
        <v>223</v>
      </c>
      <c r="BG225" s="155">
        <v>3</v>
      </c>
      <c r="BH225" s="155">
        <v>7</v>
      </c>
      <c r="BI225" s="155">
        <v>4</v>
      </c>
      <c r="BJ225" s="155">
        <v>9</v>
      </c>
      <c r="BK225" s="91">
        <v>23</v>
      </c>
      <c r="BM225" s="169">
        <v>223</v>
      </c>
      <c r="BN225" s="181">
        <v>6</v>
      </c>
      <c r="BO225" s="181">
        <v>0</v>
      </c>
      <c r="BP225" s="181">
        <v>1</v>
      </c>
      <c r="BQ225" s="181">
        <v>1</v>
      </c>
      <c r="BR225" s="164">
        <v>8</v>
      </c>
    </row>
    <row r="226" spans="2:70">
      <c r="B226" s="11">
        <v>224</v>
      </c>
      <c r="C226" s="11">
        <v>6</v>
      </c>
      <c r="D226" s="11">
        <v>7</v>
      </c>
      <c r="E226" s="11">
        <v>10</v>
      </c>
      <c r="F226" s="11">
        <v>0</v>
      </c>
      <c r="G226" s="24">
        <v>23</v>
      </c>
      <c r="H226" s="20"/>
      <c r="I226" s="169">
        <v>224</v>
      </c>
      <c r="J226" s="171">
        <v>7</v>
      </c>
      <c r="K226" s="171">
        <v>0</v>
      </c>
      <c r="L226" s="171">
        <v>5</v>
      </c>
      <c r="M226" s="171">
        <v>2</v>
      </c>
      <c r="N226" s="91">
        <f>SUM(J226:M226)</f>
        <v>14</v>
      </c>
      <c r="O226" s="26"/>
      <c r="P226" s="155">
        <v>224</v>
      </c>
      <c r="Q226" s="126">
        <v>3</v>
      </c>
      <c r="R226" s="126">
        <v>7</v>
      </c>
      <c r="S226" s="126">
        <v>2</v>
      </c>
      <c r="T226" s="126">
        <v>5</v>
      </c>
      <c r="U226" s="124">
        <v>17</v>
      </c>
      <c r="W226" s="169">
        <v>224</v>
      </c>
      <c r="X226" s="129">
        <v>3</v>
      </c>
      <c r="Y226" s="129">
        <v>2.5</v>
      </c>
      <c r="Z226" s="129">
        <v>3</v>
      </c>
      <c r="AA226" s="129">
        <v>0</v>
      </c>
      <c r="AB226" s="128">
        <v>8.5</v>
      </c>
      <c r="AD226" s="169">
        <v>224</v>
      </c>
      <c r="AE226" s="4">
        <v>2</v>
      </c>
      <c r="AF226" s="4">
        <v>0</v>
      </c>
      <c r="AG226" s="4">
        <v>1</v>
      </c>
      <c r="AH226" s="4">
        <v>4</v>
      </c>
      <c r="AI226" s="5">
        <v>7</v>
      </c>
      <c r="AK226" s="169">
        <v>224</v>
      </c>
      <c r="AL226" s="4">
        <v>4</v>
      </c>
      <c r="AM226" s="4">
        <v>2</v>
      </c>
      <c r="AN226" s="4">
        <v>0</v>
      </c>
      <c r="AO226" s="4">
        <v>3</v>
      </c>
      <c r="AP226" s="5">
        <v>9</v>
      </c>
      <c r="AR226" s="169">
        <v>224</v>
      </c>
      <c r="AS226" s="170">
        <v>10</v>
      </c>
      <c r="AT226" s="170">
        <v>0</v>
      </c>
      <c r="AU226" s="170">
        <v>2</v>
      </c>
      <c r="AV226" s="170">
        <v>2</v>
      </c>
      <c r="AW226" s="99">
        <v>14</v>
      </c>
      <c r="AY226" s="169">
        <v>224</v>
      </c>
      <c r="AZ226" s="32">
        <v>6</v>
      </c>
      <c r="BA226" s="32">
        <v>8</v>
      </c>
      <c r="BB226" s="32">
        <v>5</v>
      </c>
      <c r="BC226" s="32">
        <v>0</v>
      </c>
      <c r="BD226" s="91">
        <f t="shared" si="6"/>
        <v>19</v>
      </c>
      <c r="BF226" s="169">
        <v>224</v>
      </c>
      <c r="BG226" s="155">
        <v>4</v>
      </c>
      <c r="BH226" s="155">
        <v>7</v>
      </c>
      <c r="BI226" s="155">
        <v>3</v>
      </c>
      <c r="BJ226" s="155">
        <v>9</v>
      </c>
      <c r="BK226" s="91">
        <v>23</v>
      </c>
      <c r="BM226" s="169">
        <v>224</v>
      </c>
      <c r="BN226" s="155">
        <v>0</v>
      </c>
      <c r="BO226" s="155">
        <v>6</v>
      </c>
      <c r="BP226" s="155">
        <v>0</v>
      </c>
      <c r="BQ226" s="155">
        <v>2</v>
      </c>
      <c r="BR226" s="91">
        <f>SUM(BN226:BQ226)</f>
        <v>8</v>
      </c>
    </row>
    <row r="227" spans="2:70">
      <c r="B227" s="11">
        <v>225</v>
      </c>
      <c r="C227" s="11">
        <v>9</v>
      </c>
      <c r="D227" s="11">
        <v>8</v>
      </c>
      <c r="E227" s="11">
        <v>6</v>
      </c>
      <c r="F227" s="11"/>
      <c r="G227" s="24">
        <v>23</v>
      </c>
      <c r="H227" s="20"/>
      <c r="I227" s="169">
        <v>225</v>
      </c>
      <c r="J227" s="171">
        <v>2</v>
      </c>
      <c r="K227" s="171">
        <v>0</v>
      </c>
      <c r="L227" s="171">
        <v>5</v>
      </c>
      <c r="M227" s="171">
        <v>7</v>
      </c>
      <c r="N227" s="91">
        <f>SUM(J227:M227)</f>
        <v>14</v>
      </c>
      <c r="O227" s="26"/>
      <c r="P227" s="155">
        <v>225</v>
      </c>
      <c r="Q227" s="170">
        <v>3.5</v>
      </c>
      <c r="R227" s="170">
        <v>3</v>
      </c>
      <c r="S227" s="170">
        <v>5</v>
      </c>
      <c r="T227" s="170">
        <v>5</v>
      </c>
      <c r="U227" s="99">
        <v>16.5</v>
      </c>
      <c r="W227" s="169">
        <v>225</v>
      </c>
      <c r="X227" s="155">
        <v>3</v>
      </c>
      <c r="Y227" s="155">
        <v>5.5</v>
      </c>
      <c r="Z227" s="155">
        <v>0</v>
      </c>
      <c r="AA227" s="155">
        <v>0</v>
      </c>
      <c r="AB227" s="157">
        <f>SUM(X227:AA227)</f>
        <v>8.5</v>
      </c>
      <c r="AD227" s="169">
        <v>225</v>
      </c>
      <c r="AE227" s="4">
        <v>2</v>
      </c>
      <c r="AF227" s="4">
        <v>1</v>
      </c>
      <c r="AG227" s="4">
        <v>1</v>
      </c>
      <c r="AH227" s="4">
        <v>3</v>
      </c>
      <c r="AI227" s="5">
        <v>7</v>
      </c>
      <c r="AK227" s="169">
        <v>225</v>
      </c>
      <c r="AL227" s="174">
        <v>3</v>
      </c>
      <c r="AM227" s="174">
        <v>0</v>
      </c>
      <c r="AN227" s="174">
        <v>0.5</v>
      </c>
      <c r="AO227" s="174">
        <v>5.5</v>
      </c>
      <c r="AP227" s="91">
        <f>SUM(AL227:AO227)</f>
        <v>9</v>
      </c>
      <c r="AR227" s="169">
        <v>225</v>
      </c>
      <c r="AS227" s="121">
        <v>7</v>
      </c>
      <c r="AT227" s="121">
        <v>0</v>
      </c>
      <c r="AU227" s="121">
        <v>3</v>
      </c>
      <c r="AV227" s="121">
        <v>4</v>
      </c>
      <c r="AW227" s="122">
        <v>14</v>
      </c>
      <c r="AY227" s="169">
        <v>225</v>
      </c>
      <c r="AZ227" s="32">
        <v>10</v>
      </c>
      <c r="BA227" s="32">
        <v>6</v>
      </c>
      <c r="BB227" s="32">
        <v>2</v>
      </c>
      <c r="BC227" s="32">
        <v>1</v>
      </c>
      <c r="BD227" s="91">
        <f t="shared" si="6"/>
        <v>19</v>
      </c>
      <c r="BF227" s="169">
        <v>225</v>
      </c>
      <c r="BG227" s="155">
        <v>3</v>
      </c>
      <c r="BH227" s="155">
        <v>6</v>
      </c>
      <c r="BI227" s="155">
        <v>4</v>
      </c>
      <c r="BJ227" s="155">
        <v>10</v>
      </c>
      <c r="BK227" s="91">
        <v>23</v>
      </c>
      <c r="BM227" s="169">
        <v>225</v>
      </c>
      <c r="BN227" s="4">
        <v>1</v>
      </c>
      <c r="BO227" s="4">
        <v>0</v>
      </c>
      <c r="BP227" s="4">
        <v>3</v>
      </c>
      <c r="BQ227" s="4">
        <v>3</v>
      </c>
      <c r="BR227" s="5">
        <v>7</v>
      </c>
    </row>
    <row r="228" spans="2:70">
      <c r="B228" s="11">
        <v>226</v>
      </c>
      <c r="C228" s="11">
        <v>7</v>
      </c>
      <c r="D228" s="11">
        <v>4</v>
      </c>
      <c r="E228" s="11">
        <v>10</v>
      </c>
      <c r="F228" s="11">
        <v>2</v>
      </c>
      <c r="G228" s="24">
        <v>23</v>
      </c>
      <c r="H228" s="20"/>
      <c r="I228" s="169">
        <v>226</v>
      </c>
      <c r="J228" s="171">
        <v>0</v>
      </c>
      <c r="K228" s="171">
        <v>2</v>
      </c>
      <c r="L228" s="171">
        <v>6</v>
      </c>
      <c r="M228" s="171">
        <v>6</v>
      </c>
      <c r="N228" s="91">
        <f>SUM(J228:M228)</f>
        <v>14</v>
      </c>
      <c r="O228" s="26"/>
      <c r="P228" s="155">
        <v>226</v>
      </c>
      <c r="Q228" s="170">
        <v>9</v>
      </c>
      <c r="R228" s="170">
        <v>2</v>
      </c>
      <c r="S228" s="170">
        <v>1</v>
      </c>
      <c r="T228" s="170">
        <v>4.5</v>
      </c>
      <c r="U228" s="99">
        <v>16.5</v>
      </c>
      <c r="W228" s="169">
        <v>226</v>
      </c>
      <c r="X228" s="4">
        <v>3</v>
      </c>
      <c r="Y228" s="4">
        <v>2</v>
      </c>
      <c r="Z228" s="4">
        <v>3</v>
      </c>
      <c r="AA228" s="4">
        <v>0</v>
      </c>
      <c r="AB228" s="5">
        <v>8</v>
      </c>
      <c r="AD228" s="169">
        <v>226</v>
      </c>
      <c r="AE228" s="4">
        <v>4</v>
      </c>
      <c r="AF228" s="4">
        <v>0</v>
      </c>
      <c r="AG228" s="4">
        <v>3</v>
      </c>
      <c r="AH228" s="4">
        <v>0</v>
      </c>
      <c r="AI228" s="5">
        <v>7</v>
      </c>
      <c r="AK228" s="169">
        <v>226</v>
      </c>
      <c r="AL228" s="174">
        <v>1</v>
      </c>
      <c r="AM228" s="174">
        <v>1</v>
      </c>
      <c r="AN228" s="174">
        <v>2</v>
      </c>
      <c r="AO228" s="174">
        <v>5</v>
      </c>
      <c r="AP228" s="91">
        <f>SUM(AL228:AO228)</f>
        <v>9</v>
      </c>
      <c r="AR228" s="169">
        <v>226</v>
      </c>
      <c r="AS228" s="121">
        <v>10</v>
      </c>
      <c r="AT228" s="121">
        <v>0</v>
      </c>
      <c r="AU228" s="121">
        <v>3</v>
      </c>
      <c r="AV228" s="121">
        <v>1</v>
      </c>
      <c r="AW228" s="122">
        <v>14</v>
      </c>
      <c r="AY228" s="169">
        <v>226</v>
      </c>
      <c r="AZ228" s="121">
        <v>10</v>
      </c>
      <c r="BA228" s="121">
        <v>3</v>
      </c>
      <c r="BB228" s="121">
        <v>3</v>
      </c>
      <c r="BC228" s="121">
        <v>3</v>
      </c>
      <c r="BD228" s="122">
        <v>19</v>
      </c>
      <c r="BF228" s="169">
        <v>226</v>
      </c>
      <c r="BG228" s="177">
        <v>6</v>
      </c>
      <c r="BH228" s="177">
        <v>7</v>
      </c>
      <c r="BI228" s="177">
        <v>0</v>
      </c>
      <c r="BJ228" s="177">
        <v>10</v>
      </c>
      <c r="BK228" s="162">
        <v>23</v>
      </c>
      <c r="BM228" s="169">
        <v>226</v>
      </c>
      <c r="BN228" s="155">
        <v>4</v>
      </c>
      <c r="BO228" s="155">
        <v>0</v>
      </c>
      <c r="BP228" s="155">
        <v>0</v>
      </c>
      <c r="BQ228" s="155">
        <v>3</v>
      </c>
      <c r="BR228" s="91">
        <f>SUM(BN228:BQ228)</f>
        <v>7</v>
      </c>
    </row>
    <row r="229" spans="2:70">
      <c r="B229" s="11">
        <v>227</v>
      </c>
      <c r="C229" s="11">
        <v>10</v>
      </c>
      <c r="D229" s="11">
        <v>6</v>
      </c>
      <c r="E229" s="11">
        <v>6</v>
      </c>
      <c r="F229" s="11">
        <v>1</v>
      </c>
      <c r="G229" s="24">
        <v>23</v>
      </c>
      <c r="H229" s="20"/>
      <c r="I229" s="169">
        <v>227</v>
      </c>
      <c r="J229" s="171">
        <v>10</v>
      </c>
      <c r="K229" s="171">
        <v>0</v>
      </c>
      <c r="L229" s="171">
        <v>1</v>
      </c>
      <c r="M229" s="171">
        <v>3</v>
      </c>
      <c r="N229" s="91">
        <f>SUM(J229:M229)</f>
        <v>14</v>
      </c>
      <c r="O229" s="26"/>
      <c r="P229" s="155">
        <v>227</v>
      </c>
      <c r="Q229" s="171">
        <v>5</v>
      </c>
      <c r="R229" s="171">
        <v>2</v>
      </c>
      <c r="S229" s="171">
        <v>5</v>
      </c>
      <c r="T229" s="171">
        <v>4</v>
      </c>
      <c r="U229" s="91">
        <f>SUM(Q229:T229)</f>
        <v>16</v>
      </c>
      <c r="W229" s="169">
        <v>227</v>
      </c>
      <c r="X229" s="4">
        <v>0</v>
      </c>
      <c r="Y229" s="4">
        <v>4</v>
      </c>
      <c r="Z229" s="4">
        <v>2</v>
      </c>
      <c r="AA229" s="4">
        <v>2</v>
      </c>
      <c r="AB229" s="5">
        <v>8</v>
      </c>
      <c r="AD229" s="169">
        <v>227</v>
      </c>
      <c r="AE229" s="174">
        <v>0</v>
      </c>
      <c r="AF229" s="174">
        <v>6</v>
      </c>
      <c r="AG229" s="174">
        <v>1</v>
      </c>
      <c r="AH229" s="174">
        <v>0</v>
      </c>
      <c r="AI229" s="91">
        <f>SUM(AE229:AH229)</f>
        <v>7</v>
      </c>
      <c r="AK229" s="169">
        <v>227</v>
      </c>
      <c r="AL229" s="170">
        <v>3</v>
      </c>
      <c r="AM229" s="170">
        <v>0</v>
      </c>
      <c r="AN229" s="170">
        <v>3</v>
      </c>
      <c r="AO229" s="170">
        <v>3</v>
      </c>
      <c r="AP229" s="99">
        <v>9</v>
      </c>
      <c r="AR229" s="169">
        <v>227</v>
      </c>
      <c r="AS229" s="155">
        <v>5.5</v>
      </c>
      <c r="AT229" s="155">
        <v>1</v>
      </c>
      <c r="AU229" s="155">
        <v>4</v>
      </c>
      <c r="AV229" s="155">
        <v>3.5</v>
      </c>
      <c r="AW229" s="91">
        <v>14</v>
      </c>
      <c r="AY229" s="169">
        <v>227</v>
      </c>
      <c r="AZ229" s="121">
        <v>5</v>
      </c>
      <c r="BA229" s="121">
        <v>4</v>
      </c>
      <c r="BB229" s="121">
        <v>10</v>
      </c>
      <c r="BC229" s="121">
        <v>0</v>
      </c>
      <c r="BD229" s="122">
        <v>19</v>
      </c>
      <c r="BF229" s="169">
        <v>227</v>
      </c>
      <c r="BG229" s="155">
        <v>6</v>
      </c>
      <c r="BH229" s="155">
        <v>5</v>
      </c>
      <c r="BI229" s="155">
        <v>3</v>
      </c>
      <c r="BJ229" s="155">
        <v>9</v>
      </c>
      <c r="BK229" s="91">
        <v>23</v>
      </c>
      <c r="BM229" s="169">
        <v>227</v>
      </c>
      <c r="BN229" s="149">
        <v>6.5</v>
      </c>
      <c r="BO229" s="149">
        <v>0</v>
      </c>
      <c r="BP229" s="149">
        <v>0</v>
      </c>
      <c r="BQ229" s="149">
        <v>0.5</v>
      </c>
      <c r="BR229" s="167">
        <v>7</v>
      </c>
    </row>
    <row r="230" spans="2:70">
      <c r="B230" s="11">
        <v>228</v>
      </c>
      <c r="C230" s="11">
        <v>10</v>
      </c>
      <c r="D230" s="11">
        <v>2.5</v>
      </c>
      <c r="E230" s="11">
        <v>7.5</v>
      </c>
      <c r="F230" s="11">
        <v>3</v>
      </c>
      <c r="G230" s="24">
        <v>23</v>
      </c>
      <c r="H230" s="20"/>
      <c r="I230" s="169">
        <v>228</v>
      </c>
      <c r="J230" s="121">
        <v>7</v>
      </c>
      <c r="K230" s="121">
        <v>0</v>
      </c>
      <c r="L230" s="121">
        <v>5</v>
      </c>
      <c r="M230" s="121">
        <v>2</v>
      </c>
      <c r="N230" s="122">
        <v>14</v>
      </c>
      <c r="O230" s="26"/>
      <c r="P230" s="155">
        <v>228</v>
      </c>
      <c r="Q230" s="121">
        <v>7</v>
      </c>
      <c r="R230" s="121">
        <v>6</v>
      </c>
      <c r="S230" s="121">
        <v>1</v>
      </c>
      <c r="T230" s="121">
        <v>2</v>
      </c>
      <c r="U230" s="122">
        <v>16</v>
      </c>
      <c r="W230" s="169">
        <v>228</v>
      </c>
      <c r="X230" s="174">
        <v>3</v>
      </c>
      <c r="Y230" s="174">
        <v>5</v>
      </c>
      <c r="Z230" s="174">
        <v>0</v>
      </c>
      <c r="AA230" s="174">
        <v>0</v>
      </c>
      <c r="AB230" s="91">
        <f>SUM(X230:AA230)</f>
        <v>8</v>
      </c>
      <c r="AD230" s="169">
        <v>228</v>
      </c>
      <c r="AE230" s="174">
        <v>3</v>
      </c>
      <c r="AF230" s="174">
        <v>4</v>
      </c>
      <c r="AG230" s="174">
        <v>0</v>
      </c>
      <c r="AH230" s="174">
        <v>0</v>
      </c>
      <c r="AI230" s="91">
        <f>SUM(AE230:AH230)</f>
        <v>7</v>
      </c>
      <c r="AK230" s="169">
        <v>228</v>
      </c>
      <c r="AL230" s="177">
        <v>1</v>
      </c>
      <c r="AM230" s="177">
        <v>6</v>
      </c>
      <c r="AN230" s="177">
        <v>2</v>
      </c>
      <c r="AO230" s="177"/>
      <c r="AP230" s="162">
        <v>9</v>
      </c>
      <c r="AR230" s="169">
        <v>228</v>
      </c>
      <c r="AS230" s="155">
        <v>7</v>
      </c>
      <c r="AT230" s="155">
        <v>0</v>
      </c>
      <c r="AU230" s="155">
        <v>3</v>
      </c>
      <c r="AV230" s="155">
        <v>4</v>
      </c>
      <c r="AW230" s="91">
        <v>14</v>
      </c>
      <c r="AY230" s="169">
        <v>228</v>
      </c>
      <c r="AZ230" s="155">
        <v>7</v>
      </c>
      <c r="BA230" s="155">
        <v>5</v>
      </c>
      <c r="BB230" s="155">
        <v>5</v>
      </c>
      <c r="BC230" s="155">
        <v>2</v>
      </c>
      <c r="BD230" s="91">
        <v>19</v>
      </c>
      <c r="BF230" s="169">
        <v>228</v>
      </c>
      <c r="BG230" s="155">
        <v>5</v>
      </c>
      <c r="BH230" s="155">
        <v>8</v>
      </c>
      <c r="BI230" s="155">
        <v>2</v>
      </c>
      <c r="BJ230" s="155">
        <v>8</v>
      </c>
      <c r="BK230" s="91">
        <f>SUM(BG230:BJ230)</f>
        <v>23</v>
      </c>
      <c r="BM230" s="169">
        <v>228</v>
      </c>
      <c r="BN230" s="181">
        <v>5</v>
      </c>
      <c r="BO230" s="181">
        <v>0</v>
      </c>
      <c r="BP230" s="181">
        <v>2</v>
      </c>
      <c r="BQ230" s="181">
        <v>0</v>
      </c>
      <c r="BR230" s="164">
        <v>7</v>
      </c>
    </row>
    <row r="231" spans="2:70">
      <c r="B231" s="11">
        <v>229</v>
      </c>
      <c r="C231" s="11">
        <v>9</v>
      </c>
      <c r="D231" s="11">
        <v>2</v>
      </c>
      <c r="E231" s="11">
        <v>10</v>
      </c>
      <c r="F231" s="11">
        <v>2</v>
      </c>
      <c r="G231" s="24">
        <v>23</v>
      </c>
      <c r="H231" s="20"/>
      <c r="I231" s="169">
        <v>229</v>
      </c>
      <c r="J231" s="155">
        <v>0</v>
      </c>
      <c r="K231" s="155">
        <v>0</v>
      </c>
      <c r="L231" s="155">
        <v>6</v>
      </c>
      <c r="M231" s="155">
        <v>8</v>
      </c>
      <c r="N231" s="91">
        <v>14</v>
      </c>
      <c r="O231" s="26"/>
      <c r="P231" s="155">
        <v>229</v>
      </c>
      <c r="Q231" s="121">
        <v>4</v>
      </c>
      <c r="R231" s="121">
        <v>7</v>
      </c>
      <c r="S231" s="121">
        <v>4</v>
      </c>
      <c r="T231" s="121">
        <v>1</v>
      </c>
      <c r="U231" s="122">
        <v>16</v>
      </c>
      <c r="W231" s="169">
        <v>229</v>
      </c>
      <c r="X231" s="174">
        <v>3</v>
      </c>
      <c r="Y231" s="174">
        <v>4</v>
      </c>
      <c r="Z231" s="174">
        <v>1</v>
      </c>
      <c r="AA231" s="174">
        <v>0</v>
      </c>
      <c r="AB231" s="91">
        <f>SUM(X231:AA231)</f>
        <v>8</v>
      </c>
      <c r="AD231" s="169">
        <v>229</v>
      </c>
      <c r="AE231" s="121">
        <v>1</v>
      </c>
      <c r="AF231" s="121">
        <v>0</v>
      </c>
      <c r="AG231" s="121">
        <v>5</v>
      </c>
      <c r="AH231" s="121">
        <v>1</v>
      </c>
      <c r="AI231" s="122">
        <v>7</v>
      </c>
      <c r="AK231" s="169">
        <v>229</v>
      </c>
      <c r="AL231" s="169">
        <v>3</v>
      </c>
      <c r="AM231" s="169">
        <v>1</v>
      </c>
      <c r="AN231" s="169">
        <v>1</v>
      </c>
      <c r="AO231" s="169">
        <v>4</v>
      </c>
      <c r="AP231" s="24">
        <v>9</v>
      </c>
      <c r="AR231" s="169">
        <v>229</v>
      </c>
      <c r="AS231" s="181">
        <v>10</v>
      </c>
      <c r="AT231" s="181"/>
      <c r="AU231" s="181">
        <v>4</v>
      </c>
      <c r="AV231" s="181"/>
      <c r="AW231" s="164">
        <v>14</v>
      </c>
      <c r="AY231" s="169">
        <v>229</v>
      </c>
      <c r="AZ231" s="155">
        <v>10</v>
      </c>
      <c r="BA231" s="155">
        <v>3</v>
      </c>
      <c r="BB231" s="155">
        <v>3</v>
      </c>
      <c r="BC231" s="155">
        <v>3</v>
      </c>
      <c r="BD231" s="91">
        <v>19</v>
      </c>
      <c r="BF231" s="169">
        <v>229</v>
      </c>
      <c r="BG231" s="4">
        <v>7</v>
      </c>
      <c r="BH231" s="4">
        <v>2</v>
      </c>
      <c r="BI231" s="4">
        <v>3</v>
      </c>
      <c r="BJ231" s="4">
        <v>10</v>
      </c>
      <c r="BK231" s="5">
        <v>22</v>
      </c>
      <c r="BM231" s="169">
        <v>229</v>
      </c>
      <c r="BN231" s="181">
        <v>4</v>
      </c>
      <c r="BO231" s="181">
        <v>0</v>
      </c>
      <c r="BP231" s="181">
        <v>2</v>
      </c>
      <c r="BQ231" s="181">
        <v>1</v>
      </c>
      <c r="BR231" s="164">
        <v>7</v>
      </c>
    </row>
    <row r="232" spans="2:70">
      <c r="B232" s="11">
        <v>230</v>
      </c>
      <c r="C232" s="11">
        <v>9</v>
      </c>
      <c r="D232" s="11">
        <v>3</v>
      </c>
      <c r="E232" s="11">
        <v>10</v>
      </c>
      <c r="F232" s="11">
        <v>1</v>
      </c>
      <c r="G232" s="24">
        <v>23</v>
      </c>
      <c r="H232" s="20"/>
      <c r="I232" s="169">
        <v>230</v>
      </c>
      <c r="J232" s="3">
        <v>2</v>
      </c>
      <c r="K232" s="3">
        <v>0</v>
      </c>
      <c r="L232" s="3">
        <v>3</v>
      </c>
      <c r="M232" s="3">
        <v>9</v>
      </c>
      <c r="N232" s="6">
        <f>J232+K232+L232+M232</f>
        <v>14</v>
      </c>
      <c r="O232" s="26"/>
      <c r="P232" s="155">
        <v>230</v>
      </c>
      <c r="Q232" s="156">
        <v>3</v>
      </c>
      <c r="R232" s="156">
        <v>7</v>
      </c>
      <c r="S232" s="156">
        <v>1</v>
      </c>
      <c r="T232" s="156">
        <v>5</v>
      </c>
      <c r="U232" s="157">
        <v>16</v>
      </c>
      <c r="W232" s="169">
        <v>230</v>
      </c>
      <c r="X232" s="174">
        <v>0</v>
      </c>
      <c r="Y232" s="174">
        <v>3</v>
      </c>
      <c r="Z232" s="174">
        <v>0</v>
      </c>
      <c r="AA232" s="174">
        <v>5</v>
      </c>
      <c r="AB232" s="91">
        <f>SUM(X232:AA232)</f>
        <v>8</v>
      </c>
      <c r="AD232" s="169">
        <v>230</v>
      </c>
      <c r="AE232" s="121">
        <v>2</v>
      </c>
      <c r="AF232" s="121">
        <v>3</v>
      </c>
      <c r="AG232" s="121">
        <v>1</v>
      </c>
      <c r="AH232" s="121">
        <v>1</v>
      </c>
      <c r="AI232" s="122">
        <v>7</v>
      </c>
      <c r="AK232" s="169">
        <v>230</v>
      </c>
      <c r="AL232" s="174">
        <v>3</v>
      </c>
      <c r="AM232" s="174">
        <v>0</v>
      </c>
      <c r="AN232" s="174">
        <v>2</v>
      </c>
      <c r="AO232" s="174">
        <v>3.5</v>
      </c>
      <c r="AP232" s="91">
        <f>SUM(AL232:AO232)</f>
        <v>8.5</v>
      </c>
      <c r="AR232" s="169">
        <v>230</v>
      </c>
      <c r="AS232" s="156">
        <v>10</v>
      </c>
      <c r="AT232" s="156">
        <v>0</v>
      </c>
      <c r="AU232" s="156">
        <v>3</v>
      </c>
      <c r="AV232" s="156">
        <v>1</v>
      </c>
      <c r="AW232" s="157">
        <v>14</v>
      </c>
      <c r="AY232" s="169">
        <v>230</v>
      </c>
      <c r="AZ232" s="133">
        <v>10</v>
      </c>
      <c r="BA232" s="133">
        <v>5</v>
      </c>
      <c r="BB232" s="133">
        <v>2</v>
      </c>
      <c r="BC232" s="133">
        <v>2</v>
      </c>
      <c r="BD232" s="91">
        <f>SUM(AZ232:BC232)</f>
        <v>19</v>
      </c>
      <c r="BF232" s="169">
        <v>230</v>
      </c>
      <c r="BG232" s="4">
        <v>3</v>
      </c>
      <c r="BH232" s="4">
        <v>4</v>
      </c>
      <c r="BI232" s="4">
        <v>5</v>
      </c>
      <c r="BJ232" s="4">
        <v>10</v>
      </c>
      <c r="BK232" s="5">
        <v>22</v>
      </c>
      <c r="BM232" s="169">
        <v>230</v>
      </c>
      <c r="BN232" s="156">
        <v>5</v>
      </c>
      <c r="BO232" s="156">
        <v>0</v>
      </c>
      <c r="BP232" s="156">
        <v>0</v>
      </c>
      <c r="BQ232" s="156">
        <v>2</v>
      </c>
      <c r="BR232" s="157">
        <v>7</v>
      </c>
    </row>
    <row r="233" spans="2:70">
      <c r="B233" s="11">
        <v>231</v>
      </c>
      <c r="C233" s="11">
        <v>9.5</v>
      </c>
      <c r="D233" s="11">
        <v>3</v>
      </c>
      <c r="E233" s="11">
        <v>10</v>
      </c>
      <c r="F233" s="11">
        <v>0.5</v>
      </c>
      <c r="G233" s="24">
        <v>23</v>
      </c>
      <c r="H233" s="20"/>
      <c r="I233" s="169">
        <v>231</v>
      </c>
      <c r="J233" s="156">
        <v>0</v>
      </c>
      <c r="K233" s="156">
        <v>3</v>
      </c>
      <c r="L233" s="156">
        <v>6</v>
      </c>
      <c r="M233" s="156">
        <v>5</v>
      </c>
      <c r="N233" s="91">
        <f>SUM(J233:M233)</f>
        <v>14</v>
      </c>
      <c r="O233" s="26"/>
      <c r="P233" s="155">
        <v>231</v>
      </c>
      <c r="Q233" s="4">
        <v>3</v>
      </c>
      <c r="R233" s="4">
        <v>7</v>
      </c>
      <c r="S233" s="4">
        <v>0</v>
      </c>
      <c r="T233" s="4">
        <v>5</v>
      </c>
      <c r="U233" s="5">
        <v>15</v>
      </c>
      <c r="W233" s="169">
        <v>231</v>
      </c>
      <c r="X233" s="174">
        <v>1</v>
      </c>
      <c r="Y233" s="174">
        <v>5</v>
      </c>
      <c r="Z233" s="174">
        <v>2</v>
      </c>
      <c r="AA233" s="174">
        <v>0</v>
      </c>
      <c r="AB233" s="91">
        <f>SUM(X233:AA233)</f>
        <v>8</v>
      </c>
      <c r="AD233" s="169">
        <v>231</v>
      </c>
      <c r="AE233" s="177">
        <v>1</v>
      </c>
      <c r="AF233" s="177">
        <v>2</v>
      </c>
      <c r="AG233" s="177">
        <v>1</v>
      </c>
      <c r="AH233" s="177">
        <v>3</v>
      </c>
      <c r="AI233" s="162">
        <v>7</v>
      </c>
      <c r="AK233" s="169">
        <v>231</v>
      </c>
      <c r="AL233" s="169">
        <v>7</v>
      </c>
      <c r="AM233" s="169">
        <v>0.5</v>
      </c>
      <c r="AN233" s="169">
        <v>0</v>
      </c>
      <c r="AO233" s="169">
        <v>1</v>
      </c>
      <c r="AP233" s="24">
        <v>8.5</v>
      </c>
      <c r="AR233" s="169">
        <v>231</v>
      </c>
      <c r="AS233" s="4">
        <v>8</v>
      </c>
      <c r="AT233" s="4">
        <v>1</v>
      </c>
      <c r="AU233" s="4">
        <v>2.5</v>
      </c>
      <c r="AV233" s="4">
        <v>2</v>
      </c>
      <c r="AW233" s="5">
        <v>13.5</v>
      </c>
      <c r="AY233" s="169">
        <v>231</v>
      </c>
      <c r="AZ233" s="133">
        <v>7</v>
      </c>
      <c r="BA233" s="133">
        <v>10</v>
      </c>
      <c r="BB233" s="133">
        <v>0</v>
      </c>
      <c r="BC233" s="133">
        <v>2</v>
      </c>
      <c r="BD233" s="91">
        <f>SUM(AZ233:BC233)</f>
        <v>19</v>
      </c>
      <c r="BF233" s="169">
        <v>231</v>
      </c>
      <c r="BG233" s="155">
        <v>3</v>
      </c>
      <c r="BH233" s="155">
        <v>8</v>
      </c>
      <c r="BI233" s="155">
        <v>1</v>
      </c>
      <c r="BJ233" s="155">
        <v>10</v>
      </c>
      <c r="BK233" s="91">
        <f t="shared" ref="BK233:BK238" si="7">SUM(BG233:BJ233)</f>
        <v>22</v>
      </c>
      <c r="BM233" s="169">
        <v>231</v>
      </c>
      <c r="BN233" s="155">
        <v>5.5</v>
      </c>
      <c r="BO233" s="155">
        <v>1</v>
      </c>
      <c r="BP233" s="155">
        <v>0</v>
      </c>
      <c r="BQ233" s="155">
        <v>0</v>
      </c>
      <c r="BR233" s="91">
        <f>SUM(BN233:BQ233)</f>
        <v>6.5</v>
      </c>
    </row>
    <row r="234" spans="2:70">
      <c r="B234" s="11">
        <v>232</v>
      </c>
      <c r="C234" s="11">
        <v>10</v>
      </c>
      <c r="D234" s="11">
        <v>2</v>
      </c>
      <c r="E234" s="11">
        <v>10</v>
      </c>
      <c r="F234" s="11">
        <v>1</v>
      </c>
      <c r="G234" s="24">
        <v>23</v>
      </c>
      <c r="H234" s="20"/>
      <c r="I234" s="169">
        <v>232</v>
      </c>
      <c r="J234" s="156">
        <v>10</v>
      </c>
      <c r="K234" s="156">
        <v>1</v>
      </c>
      <c r="L234" s="156">
        <v>3</v>
      </c>
      <c r="M234" s="156">
        <v>0</v>
      </c>
      <c r="N234" s="91">
        <f>SUM(J234:M234)</f>
        <v>14</v>
      </c>
      <c r="O234" s="26"/>
      <c r="P234" s="155">
        <v>232</v>
      </c>
      <c r="Q234" s="4">
        <v>9</v>
      </c>
      <c r="R234" s="4">
        <v>1</v>
      </c>
      <c r="S234" s="4">
        <v>0</v>
      </c>
      <c r="T234" s="4">
        <v>5</v>
      </c>
      <c r="U234" s="5">
        <v>15</v>
      </c>
      <c r="W234" s="169">
        <v>232</v>
      </c>
      <c r="X234" s="32">
        <v>3</v>
      </c>
      <c r="Y234" s="32">
        <v>2</v>
      </c>
      <c r="Z234" s="32">
        <v>1</v>
      </c>
      <c r="AA234" s="32">
        <v>2</v>
      </c>
      <c r="AB234" s="91">
        <f>SUM(X234:AA234)</f>
        <v>8</v>
      </c>
      <c r="AD234" s="169">
        <v>232</v>
      </c>
      <c r="AE234" s="4">
        <v>3</v>
      </c>
      <c r="AF234" s="4">
        <v>1</v>
      </c>
      <c r="AG234" s="4">
        <v>0</v>
      </c>
      <c r="AH234" s="4">
        <v>2</v>
      </c>
      <c r="AI234" s="5">
        <v>6</v>
      </c>
      <c r="AK234" s="169">
        <v>232</v>
      </c>
      <c r="AL234" s="4">
        <v>3</v>
      </c>
      <c r="AM234" s="4">
        <v>3</v>
      </c>
      <c r="AN234" s="4">
        <v>0</v>
      </c>
      <c r="AO234" s="4">
        <v>2</v>
      </c>
      <c r="AP234" s="5">
        <v>8</v>
      </c>
      <c r="AR234" s="169">
        <v>232</v>
      </c>
      <c r="AS234" s="4">
        <v>8</v>
      </c>
      <c r="AT234" s="4">
        <v>0</v>
      </c>
      <c r="AU234" s="4">
        <v>3</v>
      </c>
      <c r="AV234" s="4">
        <v>2</v>
      </c>
      <c r="AW234" s="5">
        <v>13</v>
      </c>
      <c r="AY234" s="169">
        <v>232</v>
      </c>
      <c r="AZ234" s="142">
        <v>8</v>
      </c>
      <c r="BA234" s="142">
        <v>6</v>
      </c>
      <c r="BB234" s="142">
        <v>2</v>
      </c>
      <c r="BC234" s="142">
        <v>3</v>
      </c>
      <c r="BD234" s="166">
        <v>19</v>
      </c>
      <c r="BF234" s="169">
        <v>232</v>
      </c>
      <c r="BG234" s="155">
        <v>1</v>
      </c>
      <c r="BH234" s="155">
        <v>10</v>
      </c>
      <c r="BI234" s="155">
        <v>1</v>
      </c>
      <c r="BJ234" s="155">
        <v>10</v>
      </c>
      <c r="BK234" s="91">
        <f t="shared" si="7"/>
        <v>22</v>
      </c>
      <c r="BM234" s="169">
        <v>232</v>
      </c>
      <c r="BN234" s="178">
        <v>2.5</v>
      </c>
      <c r="BO234" s="178">
        <v>0</v>
      </c>
      <c r="BP234" s="178">
        <v>0</v>
      </c>
      <c r="BQ234" s="178">
        <v>4</v>
      </c>
      <c r="BR234" s="163">
        <v>6.5</v>
      </c>
    </row>
    <row r="235" spans="2:70">
      <c r="B235" s="11">
        <v>233</v>
      </c>
      <c r="C235" s="11">
        <v>10</v>
      </c>
      <c r="D235" s="11">
        <v>2</v>
      </c>
      <c r="E235" s="11">
        <v>10</v>
      </c>
      <c r="F235" s="11">
        <v>1</v>
      </c>
      <c r="G235" s="24">
        <v>23</v>
      </c>
      <c r="H235" s="20"/>
      <c r="I235" s="169">
        <v>233</v>
      </c>
      <c r="J235" s="156">
        <v>10</v>
      </c>
      <c r="K235" s="156">
        <v>0</v>
      </c>
      <c r="L235" s="156">
        <v>4</v>
      </c>
      <c r="M235" s="156">
        <v>0</v>
      </c>
      <c r="N235" s="91">
        <f>SUM(J235:M235)</f>
        <v>14</v>
      </c>
      <c r="O235" s="26"/>
      <c r="P235" s="155">
        <v>233</v>
      </c>
      <c r="Q235" s="171">
        <v>2</v>
      </c>
      <c r="R235" s="171">
        <v>10</v>
      </c>
      <c r="S235" s="171">
        <v>0</v>
      </c>
      <c r="T235" s="171">
        <v>3</v>
      </c>
      <c r="U235" s="91">
        <f>SUM(Q235:T235)</f>
        <v>15</v>
      </c>
      <c r="W235" s="169">
        <v>233</v>
      </c>
      <c r="X235" s="130">
        <v>1</v>
      </c>
      <c r="Y235" s="130">
        <v>0</v>
      </c>
      <c r="Z235" s="130">
        <v>3</v>
      </c>
      <c r="AA235" s="130">
        <v>4</v>
      </c>
      <c r="AB235" s="131">
        <v>8</v>
      </c>
      <c r="AD235" s="169">
        <v>233</v>
      </c>
      <c r="AE235" s="4">
        <v>0</v>
      </c>
      <c r="AF235" s="4">
        <v>0</v>
      </c>
      <c r="AG235" s="4">
        <v>1</v>
      </c>
      <c r="AH235" s="4">
        <v>5</v>
      </c>
      <c r="AI235" s="5">
        <v>6</v>
      </c>
      <c r="AK235" s="169">
        <v>233</v>
      </c>
      <c r="AL235" s="174">
        <v>3</v>
      </c>
      <c r="AM235" s="174">
        <v>2</v>
      </c>
      <c r="AN235" s="174">
        <v>2</v>
      </c>
      <c r="AO235" s="174">
        <v>1</v>
      </c>
      <c r="AP235" s="91">
        <f>SUM(AL235:AO235)</f>
        <v>8</v>
      </c>
      <c r="AR235" s="169">
        <v>233</v>
      </c>
      <c r="AS235" s="4">
        <v>5</v>
      </c>
      <c r="AT235" s="4">
        <v>0</v>
      </c>
      <c r="AU235" s="4">
        <v>4</v>
      </c>
      <c r="AV235" s="4">
        <v>4</v>
      </c>
      <c r="AW235" s="5">
        <v>13</v>
      </c>
      <c r="AY235" s="169">
        <v>233</v>
      </c>
      <c r="AZ235" s="142">
        <v>6</v>
      </c>
      <c r="BA235" s="142">
        <v>6</v>
      </c>
      <c r="BB235" s="142">
        <v>6</v>
      </c>
      <c r="BC235" s="142">
        <v>1</v>
      </c>
      <c r="BD235" s="166">
        <v>19</v>
      </c>
      <c r="BF235" s="169">
        <v>233</v>
      </c>
      <c r="BG235" s="155">
        <v>3</v>
      </c>
      <c r="BH235" s="155">
        <v>8</v>
      </c>
      <c r="BI235" s="155">
        <v>4</v>
      </c>
      <c r="BJ235" s="155">
        <v>7</v>
      </c>
      <c r="BK235" s="91">
        <f t="shared" si="7"/>
        <v>22</v>
      </c>
      <c r="BM235" s="169">
        <v>233</v>
      </c>
      <c r="BN235" s="4">
        <v>1</v>
      </c>
      <c r="BO235" s="4">
        <v>3</v>
      </c>
      <c r="BP235" s="4">
        <v>0</v>
      </c>
      <c r="BQ235" s="4">
        <v>2</v>
      </c>
      <c r="BR235" s="5">
        <v>6</v>
      </c>
    </row>
    <row r="236" spans="2:70">
      <c r="B236" s="11">
        <v>234</v>
      </c>
      <c r="C236" s="11">
        <v>10</v>
      </c>
      <c r="D236" s="11">
        <v>2.5</v>
      </c>
      <c r="E236" s="11">
        <v>10</v>
      </c>
      <c r="F236" s="11">
        <v>0.5</v>
      </c>
      <c r="G236" s="24">
        <v>23</v>
      </c>
      <c r="H236" s="20"/>
      <c r="I236" s="169">
        <v>234</v>
      </c>
      <c r="J236" s="156">
        <v>8</v>
      </c>
      <c r="K236" s="156">
        <v>0</v>
      </c>
      <c r="L236" s="156">
        <v>4</v>
      </c>
      <c r="M236" s="156">
        <v>2</v>
      </c>
      <c r="N236" s="91">
        <f>SUM(J236:M236)</f>
        <v>14</v>
      </c>
      <c r="O236" s="26"/>
      <c r="P236" s="155">
        <v>234</v>
      </c>
      <c r="Q236" s="171">
        <v>4</v>
      </c>
      <c r="R236" s="171">
        <v>7</v>
      </c>
      <c r="S236" s="171">
        <v>0</v>
      </c>
      <c r="T236" s="171">
        <v>4</v>
      </c>
      <c r="U236" s="91">
        <f>SUM(Q236:T236)</f>
        <v>15</v>
      </c>
      <c r="W236" s="169">
        <v>234</v>
      </c>
      <c r="X236" s="156">
        <v>3</v>
      </c>
      <c r="Y236" s="156">
        <v>3</v>
      </c>
      <c r="Z236" s="156">
        <v>0</v>
      </c>
      <c r="AA236" s="156">
        <v>2</v>
      </c>
      <c r="AB236" s="157">
        <v>8</v>
      </c>
      <c r="AD236" s="169">
        <v>234</v>
      </c>
      <c r="AE236" s="4">
        <v>2</v>
      </c>
      <c r="AF236" s="4">
        <v>0</v>
      </c>
      <c r="AG236" s="4">
        <v>3</v>
      </c>
      <c r="AH236" s="4">
        <v>1</v>
      </c>
      <c r="AI236" s="5">
        <v>6</v>
      </c>
      <c r="AK236" s="169">
        <v>234</v>
      </c>
      <c r="AL236" s="155">
        <v>4</v>
      </c>
      <c r="AM236" s="155">
        <v>0</v>
      </c>
      <c r="AN236" s="155">
        <v>0</v>
      </c>
      <c r="AO236" s="155">
        <v>4</v>
      </c>
      <c r="AP236" s="91">
        <v>8</v>
      </c>
      <c r="AR236" s="169">
        <v>234</v>
      </c>
      <c r="AS236" s="4">
        <v>9</v>
      </c>
      <c r="AT236" s="4">
        <v>1</v>
      </c>
      <c r="AU236" s="4">
        <v>1</v>
      </c>
      <c r="AV236" s="4">
        <v>2</v>
      </c>
      <c r="AW236" s="5">
        <v>13</v>
      </c>
      <c r="AY236" s="169">
        <v>234</v>
      </c>
      <c r="AZ236" s="155">
        <v>6</v>
      </c>
      <c r="BA236" s="155">
        <v>0</v>
      </c>
      <c r="BB236" s="155">
        <v>9</v>
      </c>
      <c r="BC236" s="155">
        <v>4</v>
      </c>
      <c r="BD236" s="91">
        <f>SUM(AZ236:BC236)</f>
        <v>19</v>
      </c>
      <c r="BF236" s="169">
        <v>234</v>
      </c>
      <c r="BG236" s="155">
        <v>8</v>
      </c>
      <c r="BH236" s="155">
        <v>9</v>
      </c>
      <c r="BI236" s="155">
        <v>5</v>
      </c>
      <c r="BJ236" s="155">
        <v>0</v>
      </c>
      <c r="BK236" s="91">
        <f t="shared" si="7"/>
        <v>22</v>
      </c>
      <c r="BM236" s="169">
        <v>234</v>
      </c>
      <c r="BN236" s="148">
        <v>4</v>
      </c>
      <c r="BO236" s="148"/>
      <c r="BP236" s="148">
        <v>2</v>
      </c>
      <c r="BQ236" s="148">
        <v>0</v>
      </c>
      <c r="BR236" s="168">
        <v>6</v>
      </c>
    </row>
    <row r="237" spans="2:70">
      <c r="B237" s="11">
        <v>235</v>
      </c>
      <c r="C237" s="11">
        <v>10</v>
      </c>
      <c r="D237" s="11">
        <v>3</v>
      </c>
      <c r="E237" s="11">
        <v>10</v>
      </c>
      <c r="F237" s="11">
        <v>0</v>
      </c>
      <c r="G237" s="24">
        <v>23</v>
      </c>
      <c r="H237" s="20"/>
      <c r="I237" s="169">
        <v>235</v>
      </c>
      <c r="J237" s="4">
        <v>0.5</v>
      </c>
      <c r="K237" s="4">
        <v>0</v>
      </c>
      <c r="L237" s="4">
        <v>6</v>
      </c>
      <c r="M237" s="4">
        <v>7</v>
      </c>
      <c r="N237" s="5">
        <v>13.5</v>
      </c>
      <c r="O237" s="26"/>
      <c r="P237" s="155">
        <v>235</v>
      </c>
      <c r="Q237" s="121">
        <v>8</v>
      </c>
      <c r="R237" s="121">
        <v>1</v>
      </c>
      <c r="S237" s="121">
        <v>6</v>
      </c>
      <c r="T237" s="121">
        <v>0</v>
      </c>
      <c r="U237" s="122">
        <v>15</v>
      </c>
      <c r="W237" s="169">
        <v>235</v>
      </c>
      <c r="X237" s="174">
        <v>3</v>
      </c>
      <c r="Y237" s="174">
        <v>3</v>
      </c>
      <c r="Z237" s="174">
        <v>1</v>
      </c>
      <c r="AA237" s="174">
        <v>0</v>
      </c>
      <c r="AB237" s="91">
        <f>SUM(X237:AA237)</f>
        <v>7</v>
      </c>
      <c r="AD237" s="169">
        <v>235</v>
      </c>
      <c r="AE237" s="170">
        <v>3</v>
      </c>
      <c r="AF237" s="170">
        <v>0</v>
      </c>
      <c r="AG237" s="170">
        <v>1</v>
      </c>
      <c r="AH237" s="170">
        <v>2</v>
      </c>
      <c r="AI237" s="99">
        <v>6</v>
      </c>
      <c r="AK237" s="169">
        <v>235</v>
      </c>
      <c r="AL237" s="177">
        <v>2</v>
      </c>
      <c r="AM237" s="177">
        <v>0</v>
      </c>
      <c r="AN237" s="177">
        <v>0</v>
      </c>
      <c r="AO237" s="177">
        <v>6</v>
      </c>
      <c r="AP237" s="162">
        <v>8</v>
      </c>
      <c r="AR237" s="169">
        <v>235</v>
      </c>
      <c r="AS237" s="4">
        <v>8</v>
      </c>
      <c r="AT237" s="4">
        <v>0</v>
      </c>
      <c r="AU237" s="4">
        <v>3</v>
      </c>
      <c r="AV237" s="4">
        <v>2</v>
      </c>
      <c r="AW237" s="5">
        <v>13</v>
      </c>
      <c r="AY237" s="169">
        <v>235</v>
      </c>
      <c r="AZ237" s="169">
        <v>10</v>
      </c>
      <c r="BA237" s="169">
        <v>6</v>
      </c>
      <c r="BB237" s="169">
        <v>2</v>
      </c>
      <c r="BC237" s="169">
        <v>1</v>
      </c>
      <c r="BD237" s="24">
        <f>SUM(AZ237:BC237)</f>
        <v>19</v>
      </c>
      <c r="BF237" s="169">
        <v>235</v>
      </c>
      <c r="BG237" s="155">
        <v>3</v>
      </c>
      <c r="BH237" s="155">
        <v>6</v>
      </c>
      <c r="BI237" s="155">
        <v>3</v>
      </c>
      <c r="BJ237" s="155">
        <v>10</v>
      </c>
      <c r="BK237" s="91">
        <f t="shared" si="7"/>
        <v>22</v>
      </c>
      <c r="BM237" s="169">
        <v>235</v>
      </c>
      <c r="BN237" s="148">
        <v>3</v>
      </c>
      <c r="BO237" s="148">
        <v>2</v>
      </c>
      <c r="BP237" s="148">
        <v>1</v>
      </c>
      <c r="BQ237" s="148"/>
      <c r="BR237" s="168">
        <v>6</v>
      </c>
    </row>
    <row r="238" spans="2:70">
      <c r="B238" s="11">
        <v>236</v>
      </c>
      <c r="C238" s="11">
        <v>10</v>
      </c>
      <c r="D238" s="11">
        <v>6</v>
      </c>
      <c r="E238" s="11">
        <v>0</v>
      </c>
      <c r="F238" s="11">
        <v>6.5</v>
      </c>
      <c r="G238" s="24">
        <v>22.5</v>
      </c>
      <c r="H238" s="20"/>
      <c r="I238" s="169">
        <v>236</v>
      </c>
      <c r="J238" s="3">
        <v>0</v>
      </c>
      <c r="K238" s="3">
        <v>1</v>
      </c>
      <c r="L238" s="3">
        <v>4</v>
      </c>
      <c r="M238" s="3">
        <v>8.5</v>
      </c>
      <c r="N238" s="6">
        <f>J238+K238+L238+M238</f>
        <v>13.5</v>
      </c>
      <c r="O238" s="26"/>
      <c r="P238" s="155">
        <v>236</v>
      </c>
      <c r="Q238" s="121">
        <v>7</v>
      </c>
      <c r="R238" s="121">
        <v>4</v>
      </c>
      <c r="S238" s="121">
        <v>3</v>
      </c>
      <c r="T238" s="121">
        <v>1</v>
      </c>
      <c r="U238" s="122">
        <v>15</v>
      </c>
      <c r="W238" s="169">
        <v>236</v>
      </c>
      <c r="X238" s="174">
        <v>3</v>
      </c>
      <c r="Y238" s="174">
        <v>4</v>
      </c>
      <c r="Z238" s="174">
        <v>0</v>
      </c>
      <c r="AA238" s="174">
        <v>0</v>
      </c>
      <c r="AB238" s="91">
        <f>SUM(X238:AA238)</f>
        <v>7</v>
      </c>
      <c r="AD238" s="169">
        <v>236</v>
      </c>
      <c r="AE238" s="121">
        <v>1</v>
      </c>
      <c r="AF238" s="121">
        <v>1</v>
      </c>
      <c r="AG238" s="121">
        <v>2</v>
      </c>
      <c r="AH238" s="121">
        <v>2</v>
      </c>
      <c r="AI238" s="122">
        <v>6</v>
      </c>
      <c r="AK238" s="169">
        <v>236</v>
      </c>
      <c r="AL238" s="155">
        <v>3</v>
      </c>
      <c r="AM238" s="155">
        <v>0</v>
      </c>
      <c r="AN238" s="155">
        <v>0</v>
      </c>
      <c r="AO238" s="155">
        <v>5</v>
      </c>
      <c r="AP238" s="91">
        <f>SUM(AL238:AO238)</f>
        <v>8</v>
      </c>
      <c r="AR238" s="169">
        <v>236</v>
      </c>
      <c r="AS238" s="174">
        <v>6</v>
      </c>
      <c r="AT238" s="174">
        <v>0</v>
      </c>
      <c r="AU238" s="174">
        <v>3</v>
      </c>
      <c r="AV238" s="174">
        <v>4</v>
      </c>
      <c r="AW238" s="91">
        <f>SUM(AS238:AV238)</f>
        <v>13</v>
      </c>
      <c r="AY238" s="169">
        <v>236</v>
      </c>
      <c r="AZ238" s="169">
        <v>9</v>
      </c>
      <c r="BA238" s="169">
        <v>8</v>
      </c>
      <c r="BB238" s="169">
        <v>0</v>
      </c>
      <c r="BC238" s="169">
        <v>2</v>
      </c>
      <c r="BD238" s="24">
        <f>SUM(AZ238:BC238)</f>
        <v>19</v>
      </c>
      <c r="BF238" s="169">
        <v>236</v>
      </c>
      <c r="BG238" s="32">
        <v>3</v>
      </c>
      <c r="BH238" s="32">
        <v>8.5</v>
      </c>
      <c r="BI238" s="32">
        <v>2</v>
      </c>
      <c r="BJ238" s="32">
        <v>8.5</v>
      </c>
      <c r="BK238" s="91">
        <f t="shared" si="7"/>
        <v>22</v>
      </c>
      <c r="BM238" s="169">
        <v>236</v>
      </c>
      <c r="BN238" s="181">
        <v>4</v>
      </c>
      <c r="BO238" s="181">
        <v>0</v>
      </c>
      <c r="BP238" s="181">
        <v>0</v>
      </c>
      <c r="BQ238" s="181">
        <v>2</v>
      </c>
      <c r="BR238" s="164">
        <v>6</v>
      </c>
    </row>
    <row r="239" spans="2:70">
      <c r="B239" s="11">
        <v>237</v>
      </c>
      <c r="C239" s="11">
        <v>8.5</v>
      </c>
      <c r="D239" s="11">
        <v>3</v>
      </c>
      <c r="E239" s="11">
        <v>5</v>
      </c>
      <c r="F239" s="11">
        <v>6</v>
      </c>
      <c r="G239" s="24">
        <v>22.5</v>
      </c>
      <c r="H239" s="20"/>
      <c r="I239" s="169">
        <v>237</v>
      </c>
      <c r="J239" s="170">
        <v>0</v>
      </c>
      <c r="K239" s="170">
        <v>3</v>
      </c>
      <c r="L239" s="170">
        <v>5</v>
      </c>
      <c r="M239" s="170">
        <v>5</v>
      </c>
      <c r="N239" s="99">
        <v>13</v>
      </c>
      <c r="O239" s="26"/>
      <c r="P239" s="155">
        <v>237</v>
      </c>
      <c r="Q239" s="126">
        <v>3</v>
      </c>
      <c r="R239" s="126">
        <v>3</v>
      </c>
      <c r="S239" s="126">
        <v>5</v>
      </c>
      <c r="T239" s="126">
        <v>4</v>
      </c>
      <c r="U239" s="124">
        <v>15</v>
      </c>
      <c r="W239" s="169">
        <v>237</v>
      </c>
      <c r="X239" s="174">
        <v>3</v>
      </c>
      <c r="Y239" s="174">
        <v>3</v>
      </c>
      <c r="Z239" s="174">
        <v>1</v>
      </c>
      <c r="AA239" s="174">
        <v>0</v>
      </c>
      <c r="AB239" s="91">
        <f>SUM(X239:AA239)</f>
        <v>7</v>
      </c>
      <c r="AD239" s="169">
        <v>237</v>
      </c>
      <c r="AE239" s="156">
        <v>4</v>
      </c>
      <c r="AF239" s="156">
        <v>1</v>
      </c>
      <c r="AG239" s="156">
        <v>0</v>
      </c>
      <c r="AH239" s="156">
        <v>1</v>
      </c>
      <c r="AI239" s="157">
        <v>6</v>
      </c>
      <c r="AK239" s="169">
        <v>237</v>
      </c>
      <c r="AL239" s="169">
        <v>4</v>
      </c>
      <c r="AM239" s="169">
        <v>1</v>
      </c>
      <c r="AN239" s="169">
        <v>0</v>
      </c>
      <c r="AO239" s="169">
        <v>3</v>
      </c>
      <c r="AP239" s="24">
        <v>8</v>
      </c>
      <c r="AR239" s="169">
        <v>237</v>
      </c>
      <c r="AS239" s="170">
        <v>5</v>
      </c>
      <c r="AT239" s="170">
        <v>0</v>
      </c>
      <c r="AU239" s="170">
        <v>3</v>
      </c>
      <c r="AV239" s="170">
        <v>5</v>
      </c>
      <c r="AW239" s="99">
        <v>13</v>
      </c>
      <c r="AY239" s="169">
        <v>237</v>
      </c>
      <c r="AZ239" s="4">
        <v>5</v>
      </c>
      <c r="BA239" s="4">
        <v>6</v>
      </c>
      <c r="BB239" s="4">
        <v>6</v>
      </c>
      <c r="BC239" s="4">
        <v>1</v>
      </c>
      <c r="BD239" s="5">
        <v>18</v>
      </c>
      <c r="BF239" s="169">
        <v>237</v>
      </c>
      <c r="BG239" s="182">
        <v>1</v>
      </c>
      <c r="BH239" s="182">
        <v>8</v>
      </c>
      <c r="BI239" s="182">
        <v>4</v>
      </c>
      <c r="BJ239" s="182">
        <v>9</v>
      </c>
      <c r="BK239" s="102">
        <v>22</v>
      </c>
      <c r="BM239" s="169">
        <v>237</v>
      </c>
      <c r="BN239" s="155">
        <v>1.5</v>
      </c>
      <c r="BO239" s="155">
        <v>0</v>
      </c>
      <c r="BP239" s="155">
        <v>2</v>
      </c>
      <c r="BQ239" s="155">
        <v>2</v>
      </c>
      <c r="BR239" s="91">
        <f>SUM(BN239:BQ239)</f>
        <v>5.5</v>
      </c>
    </row>
    <row r="240" spans="2:70">
      <c r="B240" s="11">
        <v>238</v>
      </c>
      <c r="C240" s="11">
        <v>8</v>
      </c>
      <c r="D240" s="11">
        <v>4</v>
      </c>
      <c r="E240" s="11">
        <v>9.5</v>
      </c>
      <c r="F240" s="11">
        <v>1</v>
      </c>
      <c r="G240" s="24">
        <v>22.5</v>
      </c>
      <c r="H240" s="20"/>
      <c r="I240" s="169">
        <v>238</v>
      </c>
      <c r="J240" s="170">
        <v>0</v>
      </c>
      <c r="K240" s="170">
        <v>2</v>
      </c>
      <c r="L240" s="170">
        <v>7</v>
      </c>
      <c r="M240" s="170">
        <v>4</v>
      </c>
      <c r="N240" s="99">
        <v>13</v>
      </c>
      <c r="O240" s="26"/>
      <c r="P240" s="155">
        <v>238</v>
      </c>
      <c r="Q240" s="156">
        <v>4</v>
      </c>
      <c r="R240" s="156">
        <v>5</v>
      </c>
      <c r="S240" s="156">
        <v>5</v>
      </c>
      <c r="T240" s="156">
        <v>1</v>
      </c>
      <c r="U240" s="157">
        <v>15</v>
      </c>
      <c r="W240" s="169">
        <v>238</v>
      </c>
      <c r="X240" s="174">
        <v>4</v>
      </c>
      <c r="Y240" s="174">
        <v>2</v>
      </c>
      <c r="Z240" s="174">
        <v>1</v>
      </c>
      <c r="AA240" s="174">
        <v>0</v>
      </c>
      <c r="AB240" s="91">
        <f>SUM(X240:AA240)</f>
        <v>7</v>
      </c>
      <c r="AD240" s="169">
        <v>238</v>
      </c>
      <c r="AE240" s="155">
        <v>1</v>
      </c>
      <c r="AF240" s="155">
        <v>0</v>
      </c>
      <c r="AG240" s="155">
        <v>1</v>
      </c>
      <c r="AH240" s="155">
        <v>4</v>
      </c>
      <c r="AI240" s="157">
        <f>SUM(AE240:AH240)</f>
        <v>6</v>
      </c>
      <c r="AK240" s="169">
        <v>238</v>
      </c>
      <c r="AL240" s="155">
        <v>1</v>
      </c>
      <c r="AM240" s="155">
        <v>0</v>
      </c>
      <c r="AN240" s="155">
        <v>3</v>
      </c>
      <c r="AO240" s="155">
        <v>3.5</v>
      </c>
      <c r="AP240" s="91">
        <f>SUM(AL240:AO240)</f>
        <v>7.5</v>
      </c>
      <c r="AR240" s="169">
        <v>238</v>
      </c>
      <c r="AS240" s="170">
        <v>4</v>
      </c>
      <c r="AT240" s="170">
        <v>0</v>
      </c>
      <c r="AU240" s="170">
        <v>2</v>
      </c>
      <c r="AV240" s="170">
        <v>7</v>
      </c>
      <c r="AW240" s="99">
        <v>13</v>
      </c>
      <c r="AY240" s="169">
        <v>238</v>
      </c>
      <c r="AZ240" s="155">
        <v>6</v>
      </c>
      <c r="BA240" s="155">
        <v>5</v>
      </c>
      <c r="BB240" s="155">
        <v>5</v>
      </c>
      <c r="BC240" s="155">
        <v>2</v>
      </c>
      <c r="BD240" s="91">
        <f>SUM(AZ240:BC240)</f>
        <v>18</v>
      </c>
      <c r="BF240" s="169">
        <v>238</v>
      </c>
      <c r="BG240" s="121">
        <v>7</v>
      </c>
      <c r="BH240" s="121">
        <v>2</v>
      </c>
      <c r="BI240" s="121">
        <v>3</v>
      </c>
      <c r="BJ240" s="121">
        <v>10</v>
      </c>
      <c r="BK240" s="122">
        <v>22</v>
      </c>
      <c r="BM240" s="169">
        <v>238</v>
      </c>
      <c r="BN240" s="155">
        <v>2</v>
      </c>
      <c r="BO240" s="155">
        <v>1</v>
      </c>
      <c r="BP240" s="155">
        <v>0</v>
      </c>
      <c r="BQ240" s="155">
        <v>1.5</v>
      </c>
      <c r="BR240" s="91">
        <f>SUM(BN240:BQ240)</f>
        <v>4.5</v>
      </c>
    </row>
    <row r="241" spans="2:70">
      <c r="B241" s="11">
        <v>239</v>
      </c>
      <c r="C241" s="11">
        <v>9</v>
      </c>
      <c r="D241" s="11">
        <v>3.5</v>
      </c>
      <c r="E241" s="11">
        <v>10</v>
      </c>
      <c r="F241" s="11">
        <v>0</v>
      </c>
      <c r="G241" s="24">
        <v>22.5</v>
      </c>
      <c r="H241" s="20"/>
      <c r="I241" s="169">
        <v>239</v>
      </c>
      <c r="J241" s="170">
        <v>3</v>
      </c>
      <c r="K241" s="170">
        <v>0</v>
      </c>
      <c r="L241" s="170">
        <v>7</v>
      </c>
      <c r="M241" s="170">
        <v>3</v>
      </c>
      <c r="N241" s="99">
        <v>13</v>
      </c>
      <c r="O241" s="26"/>
      <c r="P241" s="155">
        <v>239</v>
      </c>
      <c r="Q241" s="156">
        <v>3</v>
      </c>
      <c r="R241" s="156">
        <v>8</v>
      </c>
      <c r="S241" s="156">
        <v>2</v>
      </c>
      <c r="T241" s="156">
        <v>2</v>
      </c>
      <c r="U241" s="157">
        <v>15</v>
      </c>
      <c r="W241" s="169">
        <v>239</v>
      </c>
      <c r="X241" s="174">
        <v>3</v>
      </c>
      <c r="Y241" s="174">
        <v>0</v>
      </c>
      <c r="Z241" s="174">
        <v>0</v>
      </c>
      <c r="AA241" s="174">
        <v>4</v>
      </c>
      <c r="AB241" s="91">
        <f>SUM(X241:AA241)</f>
        <v>7</v>
      </c>
      <c r="AD241" s="169">
        <v>239</v>
      </c>
      <c r="AE241" s="4">
        <v>1</v>
      </c>
      <c r="AF241" s="4">
        <v>0</v>
      </c>
      <c r="AG241" s="4">
        <v>2</v>
      </c>
      <c r="AH241" s="4">
        <v>2</v>
      </c>
      <c r="AI241" s="5">
        <v>5</v>
      </c>
      <c r="AK241" s="169">
        <v>239</v>
      </c>
      <c r="AL241" s="4">
        <v>4</v>
      </c>
      <c r="AM241" s="4">
        <v>1</v>
      </c>
      <c r="AN241" s="4">
        <v>0</v>
      </c>
      <c r="AO241" s="4">
        <v>2</v>
      </c>
      <c r="AP241" s="5">
        <v>7</v>
      </c>
      <c r="AR241" s="169">
        <v>239</v>
      </c>
      <c r="AS241" s="170">
        <v>7</v>
      </c>
      <c r="AT241" s="170">
        <v>0</v>
      </c>
      <c r="AU241" s="170">
        <v>2</v>
      </c>
      <c r="AV241" s="170">
        <v>4</v>
      </c>
      <c r="AW241" s="99">
        <v>13</v>
      </c>
      <c r="AY241" s="169">
        <v>239</v>
      </c>
      <c r="AZ241" s="155">
        <v>5</v>
      </c>
      <c r="BA241" s="155">
        <v>6</v>
      </c>
      <c r="BB241" s="155">
        <v>5</v>
      </c>
      <c r="BC241" s="155">
        <v>2</v>
      </c>
      <c r="BD241" s="91">
        <f>SUM(AZ241:BC241)</f>
        <v>18</v>
      </c>
      <c r="BF241" s="169">
        <v>239</v>
      </c>
      <c r="BG241" s="121">
        <v>6</v>
      </c>
      <c r="BH241" s="121">
        <v>8</v>
      </c>
      <c r="BI241" s="121">
        <v>0</v>
      </c>
      <c r="BJ241" s="121">
        <v>8</v>
      </c>
      <c r="BK241" s="122">
        <v>22</v>
      </c>
      <c r="BM241" s="169">
        <v>239</v>
      </c>
      <c r="BN241" s="4">
        <v>0</v>
      </c>
      <c r="BO241" s="4">
        <v>2</v>
      </c>
      <c r="BP241" s="4">
        <v>2</v>
      </c>
      <c r="BQ241" s="4">
        <v>0</v>
      </c>
      <c r="BR241" s="5">
        <v>4</v>
      </c>
    </row>
    <row r="242" spans="2:70">
      <c r="B242" s="11">
        <v>240</v>
      </c>
      <c r="C242" s="11">
        <v>8</v>
      </c>
      <c r="D242" s="11">
        <v>0</v>
      </c>
      <c r="E242" s="11">
        <v>6</v>
      </c>
      <c r="F242" s="11">
        <v>8</v>
      </c>
      <c r="G242" s="24">
        <v>22</v>
      </c>
      <c r="H242" s="20"/>
      <c r="I242" s="169">
        <v>240</v>
      </c>
      <c r="J242" s="121">
        <v>2</v>
      </c>
      <c r="K242" s="121">
        <v>0</v>
      </c>
      <c r="L242" s="121">
        <v>6</v>
      </c>
      <c r="M242" s="121">
        <v>5</v>
      </c>
      <c r="N242" s="122">
        <v>13</v>
      </c>
      <c r="O242" s="26"/>
      <c r="P242" s="155">
        <v>240</v>
      </c>
      <c r="Q242" s="156">
        <v>3</v>
      </c>
      <c r="R242" s="156">
        <v>8</v>
      </c>
      <c r="S242" s="156">
        <v>0</v>
      </c>
      <c r="T242" s="156">
        <v>4</v>
      </c>
      <c r="U242" s="157">
        <v>15</v>
      </c>
      <c r="W242" s="169">
        <v>240</v>
      </c>
      <c r="X242" s="170">
        <v>3</v>
      </c>
      <c r="Y242" s="170">
        <v>3</v>
      </c>
      <c r="Z242" s="170">
        <v>1</v>
      </c>
      <c r="AA242" s="170">
        <v>0</v>
      </c>
      <c r="AB242" s="99">
        <v>7</v>
      </c>
      <c r="AD242" s="169">
        <v>240</v>
      </c>
      <c r="AE242" s="4">
        <v>1</v>
      </c>
      <c r="AF242" s="4">
        <v>0</v>
      </c>
      <c r="AG242" s="4">
        <v>1</v>
      </c>
      <c r="AH242" s="4">
        <v>3</v>
      </c>
      <c r="AI242" s="5">
        <v>5</v>
      </c>
      <c r="AK242" s="169">
        <v>240</v>
      </c>
      <c r="AL242" s="32">
        <v>5</v>
      </c>
      <c r="AM242" s="32">
        <v>0</v>
      </c>
      <c r="AN242" s="32">
        <v>2</v>
      </c>
      <c r="AO242" s="32">
        <v>0</v>
      </c>
      <c r="AP242" s="91">
        <f>SUM(AL242:AO242)</f>
        <v>7</v>
      </c>
      <c r="AR242" s="169">
        <v>240</v>
      </c>
      <c r="AS242" s="121">
        <v>9</v>
      </c>
      <c r="AT242" s="121">
        <v>0</v>
      </c>
      <c r="AU242" s="121">
        <v>2</v>
      </c>
      <c r="AV242" s="121">
        <v>2</v>
      </c>
      <c r="AW242" s="122">
        <v>13</v>
      </c>
      <c r="AY242" s="169">
        <v>240</v>
      </c>
      <c r="AZ242" s="155">
        <v>8</v>
      </c>
      <c r="BA242" s="155">
        <v>10</v>
      </c>
      <c r="BB242" s="155">
        <v>0</v>
      </c>
      <c r="BC242" s="155">
        <v>0</v>
      </c>
      <c r="BD242" s="91">
        <f>SUM(AZ242:BC242)</f>
        <v>18</v>
      </c>
      <c r="BF242" s="169">
        <v>240</v>
      </c>
      <c r="BG242" s="121">
        <v>3</v>
      </c>
      <c r="BH242" s="121">
        <v>8</v>
      </c>
      <c r="BI242" s="121">
        <v>5</v>
      </c>
      <c r="BJ242" s="121">
        <v>6</v>
      </c>
      <c r="BK242" s="122">
        <v>22</v>
      </c>
      <c r="BM242" s="169">
        <v>240</v>
      </c>
      <c r="BN242" s="4">
        <v>1</v>
      </c>
      <c r="BO242" s="4">
        <v>2</v>
      </c>
      <c r="BP242" s="4">
        <v>0</v>
      </c>
      <c r="BQ242" s="4">
        <v>1</v>
      </c>
      <c r="BR242" s="5">
        <v>4</v>
      </c>
    </row>
    <row r="243" spans="2:70">
      <c r="B243" s="11">
        <v>241</v>
      </c>
      <c r="C243" s="11">
        <v>8</v>
      </c>
      <c r="D243" s="11">
        <v>4.5</v>
      </c>
      <c r="E243" s="11">
        <v>5.5</v>
      </c>
      <c r="F243" s="11">
        <v>4</v>
      </c>
      <c r="G243" s="24">
        <v>22</v>
      </c>
      <c r="H243" s="20"/>
      <c r="I243" s="169">
        <v>241</v>
      </c>
      <c r="J243" s="121">
        <v>6</v>
      </c>
      <c r="K243" s="121">
        <v>1</v>
      </c>
      <c r="L243" s="121">
        <v>4</v>
      </c>
      <c r="M243" s="121">
        <v>2</v>
      </c>
      <c r="N243" s="122">
        <v>13</v>
      </c>
      <c r="O243" s="26"/>
      <c r="P243" s="155">
        <v>241</v>
      </c>
      <c r="Q243" s="126">
        <v>5</v>
      </c>
      <c r="R243" s="126">
        <v>2</v>
      </c>
      <c r="S243" s="126">
        <v>6.5</v>
      </c>
      <c r="T243" s="126">
        <v>1</v>
      </c>
      <c r="U243" s="124">
        <v>14.5</v>
      </c>
      <c r="W243" s="169">
        <v>241</v>
      </c>
      <c r="X243" s="129">
        <v>3</v>
      </c>
      <c r="Y243" s="129">
        <v>3</v>
      </c>
      <c r="Z243" s="129">
        <v>0</v>
      </c>
      <c r="AA243" s="129">
        <v>1</v>
      </c>
      <c r="AB243" s="128">
        <v>7</v>
      </c>
      <c r="AD243" s="169">
        <v>241</v>
      </c>
      <c r="AE243" s="32">
        <v>0</v>
      </c>
      <c r="AF243" s="32">
        <v>0</v>
      </c>
      <c r="AG243" s="32">
        <v>0</v>
      </c>
      <c r="AH243" s="32">
        <v>5</v>
      </c>
      <c r="AI243" s="91">
        <f>SUM(AE243:AH243)</f>
        <v>5</v>
      </c>
      <c r="AK243" s="169">
        <v>241</v>
      </c>
      <c r="AL243" s="32">
        <v>2</v>
      </c>
      <c r="AM243" s="32">
        <v>3</v>
      </c>
      <c r="AN243" s="32">
        <v>0</v>
      </c>
      <c r="AO243" s="32">
        <v>2</v>
      </c>
      <c r="AP243" s="91">
        <f>SUM(AL243:AO243)</f>
        <v>7</v>
      </c>
      <c r="AR243" s="169">
        <v>241</v>
      </c>
      <c r="AS243" s="121">
        <v>8.5</v>
      </c>
      <c r="AT243" s="121">
        <v>0</v>
      </c>
      <c r="AU243" s="121">
        <v>3</v>
      </c>
      <c r="AV243" s="121">
        <v>1.5</v>
      </c>
      <c r="AW243" s="122">
        <v>13</v>
      </c>
      <c r="AY243" s="169">
        <v>241</v>
      </c>
      <c r="AZ243" s="32">
        <v>7</v>
      </c>
      <c r="BA243" s="32">
        <v>5</v>
      </c>
      <c r="BB243" s="32">
        <v>3</v>
      </c>
      <c r="BC243" s="32">
        <v>3</v>
      </c>
      <c r="BD243" s="91">
        <f>SUM(AZ243:BC243)</f>
        <v>18</v>
      </c>
      <c r="BF243" s="169">
        <v>241</v>
      </c>
      <c r="BG243" s="155">
        <v>3</v>
      </c>
      <c r="BH243" s="155">
        <v>9</v>
      </c>
      <c r="BI243" s="155">
        <v>0</v>
      </c>
      <c r="BJ243" s="155">
        <v>10</v>
      </c>
      <c r="BK243" s="91">
        <v>22</v>
      </c>
      <c r="BM243" s="169">
        <v>241</v>
      </c>
      <c r="BN243" s="155">
        <v>4</v>
      </c>
      <c r="BO243" s="155">
        <v>0</v>
      </c>
      <c r="BP243" s="155">
        <v>0</v>
      </c>
      <c r="BQ243" s="155">
        <v>0</v>
      </c>
      <c r="BR243" s="91">
        <f>SUM(BN243:BQ243)</f>
        <v>4</v>
      </c>
    </row>
    <row r="244" spans="2:70">
      <c r="B244" s="11">
        <v>242</v>
      </c>
      <c r="C244" s="11">
        <v>10</v>
      </c>
      <c r="D244" s="11">
        <v>2</v>
      </c>
      <c r="E244" s="11">
        <v>4</v>
      </c>
      <c r="F244" s="11">
        <v>6</v>
      </c>
      <c r="G244" s="24">
        <v>22</v>
      </c>
      <c r="H244" s="20"/>
      <c r="I244" s="169">
        <v>242</v>
      </c>
      <c r="J244" s="155">
        <v>7</v>
      </c>
      <c r="K244" s="155">
        <v>3</v>
      </c>
      <c r="L244" s="155">
        <v>3</v>
      </c>
      <c r="M244" s="155">
        <v>0</v>
      </c>
      <c r="N244" s="91">
        <v>13</v>
      </c>
      <c r="O244" s="26"/>
      <c r="P244" s="155">
        <v>242</v>
      </c>
      <c r="Q244" s="4">
        <v>7</v>
      </c>
      <c r="R244" s="4">
        <v>1</v>
      </c>
      <c r="S244" s="4">
        <v>0</v>
      </c>
      <c r="T244" s="4">
        <v>6</v>
      </c>
      <c r="U244" s="5">
        <v>14</v>
      </c>
      <c r="W244" s="169">
        <v>242</v>
      </c>
      <c r="X244" s="130">
        <v>2</v>
      </c>
      <c r="Y244" s="130">
        <v>3</v>
      </c>
      <c r="Z244" s="130">
        <v>0</v>
      </c>
      <c r="AA244" s="130">
        <v>2</v>
      </c>
      <c r="AB244" s="128">
        <v>7</v>
      </c>
      <c r="AD244" s="169">
        <v>242</v>
      </c>
      <c r="AE244" s="121">
        <v>0</v>
      </c>
      <c r="AF244" s="121">
        <v>0</v>
      </c>
      <c r="AG244" s="121">
        <v>0</v>
      </c>
      <c r="AH244" s="121">
        <v>5</v>
      </c>
      <c r="AI244" s="122">
        <v>5</v>
      </c>
      <c r="AK244" s="169">
        <v>242</v>
      </c>
      <c r="AL244" s="155">
        <v>2</v>
      </c>
      <c r="AM244" s="155">
        <v>3</v>
      </c>
      <c r="AN244" s="155">
        <v>0</v>
      </c>
      <c r="AO244" s="155">
        <v>2</v>
      </c>
      <c r="AP244" s="91">
        <v>7</v>
      </c>
      <c r="AR244" s="169">
        <v>242</v>
      </c>
      <c r="AS244" s="121">
        <v>9</v>
      </c>
      <c r="AT244" s="121">
        <v>0</v>
      </c>
      <c r="AU244" s="121">
        <v>3</v>
      </c>
      <c r="AV244" s="121">
        <v>1</v>
      </c>
      <c r="AW244" s="122">
        <v>13</v>
      </c>
      <c r="AY244" s="169">
        <v>242</v>
      </c>
      <c r="AZ244" s="32">
        <v>8</v>
      </c>
      <c r="BA244" s="32">
        <v>4</v>
      </c>
      <c r="BB244" s="32">
        <v>6</v>
      </c>
      <c r="BC244" s="155"/>
      <c r="BD244" s="91">
        <f>SUM(AZ244:BC244)</f>
        <v>18</v>
      </c>
      <c r="BF244" s="169">
        <v>242</v>
      </c>
      <c r="BG244" s="155">
        <v>4</v>
      </c>
      <c r="BH244" s="155">
        <v>8</v>
      </c>
      <c r="BI244" s="155">
        <v>0</v>
      </c>
      <c r="BJ244" s="155">
        <v>10</v>
      </c>
      <c r="BK244" s="91">
        <v>22</v>
      </c>
      <c r="BM244" s="169">
        <v>242</v>
      </c>
      <c r="BN244" s="155">
        <v>0</v>
      </c>
      <c r="BO244" s="155">
        <v>1.5</v>
      </c>
      <c r="BP244" s="155">
        <v>1</v>
      </c>
      <c r="BQ244" s="155">
        <v>1</v>
      </c>
      <c r="BR244" s="91">
        <f>SUM(BN244:BQ244)</f>
        <v>3.5</v>
      </c>
    </row>
    <row r="245" spans="2:70">
      <c r="B245" s="11">
        <v>243</v>
      </c>
      <c r="C245" s="11">
        <v>10</v>
      </c>
      <c r="D245" s="11">
        <v>6</v>
      </c>
      <c r="E245" s="11">
        <v>5</v>
      </c>
      <c r="F245" s="11">
        <v>1</v>
      </c>
      <c r="G245" s="24">
        <v>22</v>
      </c>
      <c r="H245" s="20"/>
      <c r="I245" s="169">
        <v>243</v>
      </c>
      <c r="J245" s="155">
        <v>0</v>
      </c>
      <c r="K245" s="155">
        <v>0</v>
      </c>
      <c r="L245" s="155">
        <v>7</v>
      </c>
      <c r="M245" s="155">
        <v>6</v>
      </c>
      <c r="N245" s="91">
        <v>13</v>
      </c>
      <c r="O245" s="26"/>
      <c r="P245" s="155">
        <v>243</v>
      </c>
      <c r="Q245" s="4">
        <v>3</v>
      </c>
      <c r="R245" s="4">
        <v>0</v>
      </c>
      <c r="S245" s="4">
        <v>2</v>
      </c>
      <c r="T245" s="4">
        <v>9</v>
      </c>
      <c r="U245" s="5">
        <v>14</v>
      </c>
      <c r="W245" s="169">
        <v>243</v>
      </c>
      <c r="X245" s="155">
        <v>3</v>
      </c>
      <c r="Y245" s="155">
        <v>1</v>
      </c>
      <c r="Z245" s="155">
        <v>1</v>
      </c>
      <c r="AA245" s="155">
        <v>2</v>
      </c>
      <c r="AB245" s="157">
        <f>SUM(X245:AA245)</f>
        <v>7</v>
      </c>
      <c r="AD245" s="169">
        <v>243</v>
      </c>
      <c r="AE245" s="155">
        <v>1</v>
      </c>
      <c r="AF245" s="155">
        <v>0</v>
      </c>
      <c r="AG245" s="155">
        <v>2</v>
      </c>
      <c r="AH245" s="155">
        <v>2</v>
      </c>
      <c r="AI245" s="91">
        <v>5</v>
      </c>
      <c r="AK245" s="169">
        <v>243</v>
      </c>
      <c r="AL245" s="155">
        <v>2</v>
      </c>
      <c r="AM245" s="155">
        <v>1</v>
      </c>
      <c r="AN245" s="155">
        <v>0</v>
      </c>
      <c r="AO245" s="155">
        <v>4</v>
      </c>
      <c r="AP245" s="91">
        <v>7</v>
      </c>
      <c r="AR245" s="169">
        <v>243</v>
      </c>
      <c r="AS245" s="121">
        <v>10</v>
      </c>
      <c r="AT245" s="121">
        <v>0</v>
      </c>
      <c r="AU245" s="121">
        <v>2</v>
      </c>
      <c r="AV245" s="121">
        <v>1</v>
      </c>
      <c r="AW245" s="122">
        <v>13</v>
      </c>
      <c r="AY245" s="169">
        <v>243</v>
      </c>
      <c r="AZ245" s="121">
        <v>10</v>
      </c>
      <c r="BA245" s="121">
        <v>6</v>
      </c>
      <c r="BB245" s="121">
        <v>0</v>
      </c>
      <c r="BC245" s="121">
        <v>2</v>
      </c>
      <c r="BD245" s="122">
        <v>18</v>
      </c>
      <c r="BF245" s="169">
        <v>243</v>
      </c>
      <c r="BG245" s="177">
        <v>7</v>
      </c>
      <c r="BH245" s="177">
        <v>10</v>
      </c>
      <c r="BI245" s="177">
        <v>5</v>
      </c>
      <c r="BJ245" s="177">
        <v>0</v>
      </c>
      <c r="BK245" s="162">
        <v>22</v>
      </c>
      <c r="BM245" s="169">
        <v>243</v>
      </c>
      <c r="BN245" s="181">
        <v>3</v>
      </c>
      <c r="BO245" s="181">
        <v>0</v>
      </c>
      <c r="BP245" s="181">
        <v>0</v>
      </c>
      <c r="BQ245" s="181">
        <v>0</v>
      </c>
      <c r="BR245" s="164">
        <v>3</v>
      </c>
    </row>
    <row r="246" spans="2:70">
      <c r="B246" s="11">
        <v>244</v>
      </c>
      <c r="C246" s="11">
        <v>9</v>
      </c>
      <c r="D246" s="11">
        <v>5</v>
      </c>
      <c r="E246" s="11">
        <v>7</v>
      </c>
      <c r="F246" s="11">
        <v>1</v>
      </c>
      <c r="G246" s="24">
        <v>22</v>
      </c>
      <c r="H246" s="20"/>
      <c r="I246" s="169">
        <v>244</v>
      </c>
      <c r="J246" s="155">
        <v>0</v>
      </c>
      <c r="K246" s="155">
        <v>0</v>
      </c>
      <c r="L246" s="155">
        <v>5</v>
      </c>
      <c r="M246" s="155">
        <v>8</v>
      </c>
      <c r="N246" s="91">
        <v>13</v>
      </c>
      <c r="O246" s="26"/>
      <c r="P246" s="155">
        <v>244</v>
      </c>
      <c r="Q246" s="171">
        <v>2</v>
      </c>
      <c r="R246" s="171">
        <v>10</v>
      </c>
      <c r="S246" s="171">
        <v>0</v>
      </c>
      <c r="T246" s="171">
        <v>2</v>
      </c>
      <c r="U246" s="91">
        <f>SUM(Q246:T246)</f>
        <v>14</v>
      </c>
      <c r="W246" s="169">
        <v>244</v>
      </c>
      <c r="X246" s="130">
        <v>1.5</v>
      </c>
      <c r="Y246" s="130">
        <v>1</v>
      </c>
      <c r="Z246" s="130">
        <v>4</v>
      </c>
      <c r="AA246" s="130">
        <v>0</v>
      </c>
      <c r="AB246" s="131">
        <v>6.5</v>
      </c>
      <c r="AD246" s="169">
        <v>244</v>
      </c>
      <c r="AE246" s="177">
        <v>3</v>
      </c>
      <c r="AF246" s="177">
        <v>1</v>
      </c>
      <c r="AG246" s="177">
        <v>0</v>
      </c>
      <c r="AH246" s="177">
        <v>1</v>
      </c>
      <c r="AI246" s="162">
        <v>5</v>
      </c>
      <c r="AK246" s="169">
        <v>244</v>
      </c>
      <c r="AL246" s="155">
        <v>6</v>
      </c>
      <c r="AM246" s="155">
        <v>1</v>
      </c>
      <c r="AN246" s="155">
        <v>0</v>
      </c>
      <c r="AO246" s="155">
        <v>0</v>
      </c>
      <c r="AP246" s="91">
        <v>7</v>
      </c>
      <c r="AR246" s="169">
        <v>244</v>
      </c>
      <c r="AS246" s="155">
        <v>8</v>
      </c>
      <c r="AT246" s="155">
        <v>2</v>
      </c>
      <c r="AU246" s="155">
        <v>2</v>
      </c>
      <c r="AV246" s="155">
        <v>1</v>
      </c>
      <c r="AW246" s="91">
        <v>13</v>
      </c>
      <c r="AY246" s="169">
        <v>244</v>
      </c>
      <c r="AZ246" s="121">
        <v>9</v>
      </c>
      <c r="BA246" s="121">
        <v>5</v>
      </c>
      <c r="BB246" s="121">
        <v>3</v>
      </c>
      <c r="BC246" s="121">
        <v>1</v>
      </c>
      <c r="BD246" s="122">
        <v>18</v>
      </c>
      <c r="BF246" s="169">
        <v>244</v>
      </c>
      <c r="BG246" s="32">
        <v>4.5</v>
      </c>
      <c r="BH246" s="32">
        <v>8</v>
      </c>
      <c r="BI246" s="32">
        <v>0</v>
      </c>
      <c r="BJ246" s="32">
        <v>9</v>
      </c>
      <c r="BK246" s="91">
        <f>SUM(BG246:BJ246)</f>
        <v>21.5</v>
      </c>
      <c r="BM246" s="169">
        <v>244</v>
      </c>
      <c r="BN246" s="155">
        <v>0</v>
      </c>
      <c r="BO246" s="155">
        <v>3</v>
      </c>
      <c r="BP246" s="155">
        <v>0</v>
      </c>
      <c r="BQ246" s="155">
        <v>0</v>
      </c>
      <c r="BR246" s="91">
        <f>SUM(BN246:BQ246)</f>
        <v>3</v>
      </c>
    </row>
    <row r="247" spans="2:70">
      <c r="B247" s="11">
        <v>245</v>
      </c>
      <c r="C247" s="11">
        <v>9.5</v>
      </c>
      <c r="D247" s="11">
        <v>6</v>
      </c>
      <c r="E247" s="11">
        <v>6.5</v>
      </c>
      <c r="F247" s="11">
        <v>0</v>
      </c>
      <c r="G247" s="24">
        <v>22</v>
      </c>
      <c r="H247" s="20"/>
      <c r="I247" s="169">
        <v>245</v>
      </c>
      <c r="J247" s="155">
        <v>0</v>
      </c>
      <c r="K247" s="155">
        <v>0</v>
      </c>
      <c r="L247" s="155">
        <v>9</v>
      </c>
      <c r="M247" s="155">
        <v>4</v>
      </c>
      <c r="N247" s="91">
        <v>13</v>
      </c>
      <c r="O247" s="26"/>
      <c r="P247" s="155">
        <v>245</v>
      </c>
      <c r="Q247" s="121">
        <v>2</v>
      </c>
      <c r="R247" s="121">
        <v>5</v>
      </c>
      <c r="S247" s="121">
        <v>5</v>
      </c>
      <c r="T247" s="121">
        <v>2</v>
      </c>
      <c r="U247" s="122">
        <v>14</v>
      </c>
      <c r="W247" s="169">
        <v>245</v>
      </c>
      <c r="X247" s="4">
        <v>3</v>
      </c>
      <c r="Y247" s="4">
        <v>2</v>
      </c>
      <c r="Z247" s="4">
        <v>1</v>
      </c>
      <c r="AA247" s="4">
        <v>0</v>
      </c>
      <c r="AB247" s="5">
        <v>6</v>
      </c>
      <c r="AD247" s="169">
        <v>245</v>
      </c>
      <c r="AE247" s="177">
        <v>0</v>
      </c>
      <c r="AF247" s="177">
        <v>0</v>
      </c>
      <c r="AG247" s="177">
        <v>1</v>
      </c>
      <c r="AH247" s="177">
        <v>4</v>
      </c>
      <c r="AI247" s="162">
        <v>5</v>
      </c>
      <c r="AK247" s="169">
        <v>245</v>
      </c>
      <c r="AL247" s="155">
        <v>4</v>
      </c>
      <c r="AM247" s="155">
        <v>2</v>
      </c>
      <c r="AN247" s="155">
        <v>1</v>
      </c>
      <c r="AO247" s="155">
        <v>0</v>
      </c>
      <c r="AP247" s="91">
        <v>7</v>
      </c>
      <c r="AR247" s="169">
        <v>245</v>
      </c>
      <c r="AS247" s="155">
        <v>6.5</v>
      </c>
      <c r="AT247" s="155">
        <v>0</v>
      </c>
      <c r="AU247" s="155">
        <v>3</v>
      </c>
      <c r="AV247" s="155">
        <v>3.5</v>
      </c>
      <c r="AW247" s="91">
        <v>13</v>
      </c>
      <c r="AY247" s="169">
        <v>245</v>
      </c>
      <c r="AZ247" s="155">
        <v>10</v>
      </c>
      <c r="BA247" s="155">
        <v>5</v>
      </c>
      <c r="BB247" s="155">
        <v>3</v>
      </c>
      <c r="BC247" s="155">
        <v>0</v>
      </c>
      <c r="BD247" s="91">
        <v>18</v>
      </c>
      <c r="BF247" s="169">
        <v>245</v>
      </c>
      <c r="BG247" s="155">
        <v>2</v>
      </c>
      <c r="BH247" s="155">
        <v>8.5</v>
      </c>
      <c r="BI247" s="155">
        <v>3.5</v>
      </c>
      <c r="BJ247" s="155">
        <v>7.5</v>
      </c>
      <c r="BK247" s="91">
        <v>21.5</v>
      </c>
      <c r="BM247" s="169">
        <v>245</v>
      </c>
      <c r="BN247" s="4">
        <v>0.5</v>
      </c>
      <c r="BO247" s="4">
        <v>1</v>
      </c>
      <c r="BP247" s="4">
        <v>0</v>
      </c>
      <c r="BQ247" s="4">
        <v>1</v>
      </c>
      <c r="BR247" s="5">
        <v>2.5</v>
      </c>
    </row>
    <row r="248" spans="2:70">
      <c r="B248" s="11">
        <v>246</v>
      </c>
      <c r="C248" s="11">
        <v>8</v>
      </c>
      <c r="D248" s="11">
        <v>5</v>
      </c>
      <c r="E248" s="11">
        <v>9</v>
      </c>
      <c r="F248" s="11">
        <v>0</v>
      </c>
      <c r="G248" s="24">
        <v>22</v>
      </c>
      <c r="H248" s="20"/>
      <c r="I248" s="169">
        <v>246</v>
      </c>
      <c r="J248" s="3">
        <v>0</v>
      </c>
      <c r="K248" s="3">
        <v>4</v>
      </c>
      <c r="L248" s="3">
        <v>3</v>
      </c>
      <c r="M248" s="3">
        <v>6</v>
      </c>
      <c r="N248" s="6">
        <f>J248+K248+L248+M248</f>
        <v>13</v>
      </c>
      <c r="O248" s="26"/>
      <c r="P248" s="155">
        <v>246</v>
      </c>
      <c r="Q248" s="121">
        <v>4</v>
      </c>
      <c r="R248" s="121">
        <v>1</v>
      </c>
      <c r="S248" s="121">
        <v>9</v>
      </c>
      <c r="T248" s="121">
        <v>0</v>
      </c>
      <c r="U248" s="122">
        <v>14</v>
      </c>
      <c r="W248" s="169">
        <v>246</v>
      </c>
      <c r="X248" s="4">
        <v>3</v>
      </c>
      <c r="Y248" s="4">
        <v>1</v>
      </c>
      <c r="Z248" s="4">
        <v>2</v>
      </c>
      <c r="AA248" s="4">
        <v>0</v>
      </c>
      <c r="AB248" s="5">
        <v>6</v>
      </c>
      <c r="AD248" s="169">
        <v>246</v>
      </c>
      <c r="AE248" s="156">
        <v>1</v>
      </c>
      <c r="AF248" s="156">
        <v>2</v>
      </c>
      <c r="AG248" s="156">
        <v>1</v>
      </c>
      <c r="AH248" s="156">
        <v>1</v>
      </c>
      <c r="AI248" s="157">
        <v>5</v>
      </c>
      <c r="AK248" s="169">
        <v>246</v>
      </c>
      <c r="AL248" s="156">
        <v>4</v>
      </c>
      <c r="AM248" s="156">
        <v>0</v>
      </c>
      <c r="AN248" s="156">
        <v>3</v>
      </c>
      <c r="AO248" s="156">
        <v>0</v>
      </c>
      <c r="AP248" s="157">
        <v>7</v>
      </c>
      <c r="AR248" s="169">
        <v>246</v>
      </c>
      <c r="AS248" s="155">
        <v>9</v>
      </c>
      <c r="AT248" s="155">
        <v>0</v>
      </c>
      <c r="AU248" s="155">
        <v>0</v>
      </c>
      <c r="AV248" s="155">
        <v>4</v>
      </c>
      <c r="AW248" s="91">
        <v>13</v>
      </c>
      <c r="AY248" s="169">
        <v>246</v>
      </c>
      <c r="AZ248" s="155">
        <v>10</v>
      </c>
      <c r="BA248" s="155">
        <v>4</v>
      </c>
      <c r="BB248" s="155">
        <v>3</v>
      </c>
      <c r="BC248" s="155">
        <v>1</v>
      </c>
      <c r="BD248" s="91">
        <v>18</v>
      </c>
      <c r="BF248" s="169">
        <v>246</v>
      </c>
      <c r="BG248" s="4">
        <v>4</v>
      </c>
      <c r="BH248" s="4">
        <v>7</v>
      </c>
      <c r="BI248" s="4">
        <v>0</v>
      </c>
      <c r="BJ248" s="4">
        <v>10</v>
      </c>
      <c r="BK248" s="5">
        <v>21</v>
      </c>
      <c r="BM248" s="169">
        <v>246</v>
      </c>
      <c r="BN248" s="155">
        <v>0</v>
      </c>
      <c r="BO248" s="155">
        <v>0</v>
      </c>
      <c r="BP248" s="155">
        <v>0</v>
      </c>
      <c r="BQ248" s="155">
        <v>2</v>
      </c>
      <c r="BR248" s="91">
        <f>SUM(BN248:BQ248)</f>
        <v>2</v>
      </c>
    </row>
    <row r="249" spans="2:70">
      <c r="B249" s="11">
        <v>247</v>
      </c>
      <c r="C249" s="11">
        <v>10</v>
      </c>
      <c r="D249" s="11">
        <v>5</v>
      </c>
      <c r="E249" s="11">
        <v>7</v>
      </c>
      <c r="F249" s="11"/>
      <c r="G249" s="24">
        <v>22</v>
      </c>
      <c r="H249" s="20"/>
      <c r="I249" s="169">
        <v>247</v>
      </c>
      <c r="J249" s="3">
        <v>2</v>
      </c>
      <c r="K249" s="3">
        <v>2</v>
      </c>
      <c r="L249" s="3">
        <v>4</v>
      </c>
      <c r="M249" s="3">
        <v>5</v>
      </c>
      <c r="N249" s="6">
        <f>J249+K249+L249+M249</f>
        <v>13</v>
      </c>
      <c r="O249" s="26"/>
      <c r="P249" s="155">
        <v>247</v>
      </c>
      <c r="Q249" s="121">
        <v>8</v>
      </c>
      <c r="R249" s="121">
        <v>1</v>
      </c>
      <c r="S249" s="121">
        <v>0</v>
      </c>
      <c r="T249" s="121">
        <v>5</v>
      </c>
      <c r="U249" s="122">
        <v>14</v>
      </c>
      <c r="W249" s="169">
        <v>247</v>
      </c>
      <c r="X249" s="174">
        <v>1</v>
      </c>
      <c r="Y249" s="174">
        <v>5</v>
      </c>
      <c r="Z249" s="174">
        <v>0</v>
      </c>
      <c r="AA249" s="174">
        <v>0</v>
      </c>
      <c r="AB249" s="91">
        <f>SUM(X249:AA249)</f>
        <v>6</v>
      </c>
      <c r="AD249" s="169">
        <v>247</v>
      </c>
      <c r="AE249" s="155">
        <v>1.5</v>
      </c>
      <c r="AF249" s="155">
        <v>0</v>
      </c>
      <c r="AG249" s="155">
        <v>0</v>
      </c>
      <c r="AH249" s="155">
        <v>3</v>
      </c>
      <c r="AI249" s="91">
        <v>4.5</v>
      </c>
      <c r="AK249" s="169">
        <v>247</v>
      </c>
      <c r="AL249" s="169">
        <v>3</v>
      </c>
      <c r="AM249" s="169">
        <v>0</v>
      </c>
      <c r="AN249" s="169">
        <v>1</v>
      </c>
      <c r="AO249" s="169">
        <v>3</v>
      </c>
      <c r="AP249" s="24">
        <v>7</v>
      </c>
      <c r="AR249" s="169">
        <v>247</v>
      </c>
      <c r="AS249" s="155">
        <v>8</v>
      </c>
      <c r="AT249" s="155">
        <v>0</v>
      </c>
      <c r="AU249" s="155">
        <v>2</v>
      </c>
      <c r="AV249" s="155">
        <v>3</v>
      </c>
      <c r="AW249" s="91">
        <v>13</v>
      </c>
      <c r="AY249" s="169">
        <v>247</v>
      </c>
      <c r="AZ249" s="155">
        <v>5</v>
      </c>
      <c r="BA249" s="155">
        <v>9</v>
      </c>
      <c r="BB249" s="155">
        <v>0</v>
      </c>
      <c r="BC249" s="155">
        <v>4</v>
      </c>
      <c r="BD249" s="91">
        <v>18</v>
      </c>
      <c r="BF249" s="169">
        <v>247</v>
      </c>
      <c r="BG249" s="4">
        <v>3</v>
      </c>
      <c r="BH249" s="4">
        <v>10</v>
      </c>
      <c r="BI249" s="4">
        <v>0</v>
      </c>
      <c r="BJ249" s="4">
        <v>8</v>
      </c>
      <c r="BK249" s="5">
        <v>21</v>
      </c>
      <c r="BM249" s="169">
        <v>247</v>
      </c>
      <c r="BN249" s="155">
        <v>1</v>
      </c>
      <c r="BO249" s="155">
        <v>0</v>
      </c>
      <c r="BP249" s="155">
        <v>0</v>
      </c>
      <c r="BQ249" s="155">
        <v>0</v>
      </c>
      <c r="BR249" s="91">
        <f>SUM(BN249:BQ249)</f>
        <v>1</v>
      </c>
    </row>
    <row r="250" spans="2:70">
      <c r="B250" s="11">
        <v>248</v>
      </c>
      <c r="C250" s="11">
        <v>10</v>
      </c>
      <c r="D250" s="11">
        <v>4</v>
      </c>
      <c r="E250" s="11">
        <v>8</v>
      </c>
      <c r="F250" s="11">
        <v>0</v>
      </c>
      <c r="G250" s="24">
        <v>22</v>
      </c>
      <c r="H250" s="20"/>
      <c r="I250" s="169">
        <v>248</v>
      </c>
      <c r="J250" s="159">
        <v>0</v>
      </c>
      <c r="K250" s="159">
        <v>7.5</v>
      </c>
      <c r="L250" s="159">
        <v>0</v>
      </c>
      <c r="M250" s="159">
        <v>5.5</v>
      </c>
      <c r="N250" s="160">
        <f>SUM(J250:M250)</f>
        <v>13</v>
      </c>
      <c r="O250" s="26"/>
      <c r="P250" s="155">
        <v>248</v>
      </c>
      <c r="Q250" s="170">
        <v>0</v>
      </c>
      <c r="R250" s="170">
        <v>7</v>
      </c>
      <c r="S250" s="170">
        <v>3</v>
      </c>
      <c r="T250" s="170">
        <v>3.5</v>
      </c>
      <c r="U250" s="99">
        <v>13.5</v>
      </c>
      <c r="W250" s="169">
        <v>248</v>
      </c>
      <c r="X250" s="170">
        <v>2</v>
      </c>
      <c r="Y250" s="170">
        <v>3</v>
      </c>
      <c r="Z250" s="170">
        <v>1</v>
      </c>
      <c r="AA250" s="170">
        <v>0</v>
      </c>
      <c r="AB250" s="99">
        <v>6</v>
      </c>
      <c r="AD250" s="169">
        <v>248</v>
      </c>
      <c r="AE250" s="4">
        <v>1</v>
      </c>
      <c r="AF250" s="4">
        <v>1</v>
      </c>
      <c r="AG250" s="4">
        <v>1</v>
      </c>
      <c r="AH250" s="4">
        <v>1</v>
      </c>
      <c r="AI250" s="5">
        <v>4</v>
      </c>
      <c r="AK250" s="169">
        <v>248</v>
      </c>
      <c r="AL250" s="174">
        <v>3</v>
      </c>
      <c r="AM250" s="174">
        <v>0</v>
      </c>
      <c r="AN250" s="174">
        <v>1</v>
      </c>
      <c r="AO250" s="174">
        <v>2.5</v>
      </c>
      <c r="AP250" s="91">
        <f>SUM(AL250:AO250)</f>
        <v>6.5</v>
      </c>
      <c r="AR250" s="169">
        <v>248</v>
      </c>
      <c r="AS250" s="155">
        <v>8</v>
      </c>
      <c r="AT250" s="155">
        <v>0</v>
      </c>
      <c r="AU250" s="155">
        <v>4</v>
      </c>
      <c r="AV250" s="155">
        <v>1</v>
      </c>
      <c r="AW250" s="91">
        <v>13</v>
      </c>
      <c r="AY250" s="169">
        <v>248</v>
      </c>
      <c r="AZ250" s="155">
        <v>9</v>
      </c>
      <c r="BA250" s="155">
        <v>5</v>
      </c>
      <c r="BB250" s="155">
        <v>3</v>
      </c>
      <c r="BC250" s="155">
        <v>1</v>
      </c>
      <c r="BD250" s="91">
        <v>18</v>
      </c>
      <c r="BF250" s="169">
        <v>248</v>
      </c>
      <c r="BG250" s="182">
        <v>3</v>
      </c>
      <c r="BH250" s="182">
        <v>8</v>
      </c>
      <c r="BI250" s="182">
        <v>1</v>
      </c>
      <c r="BJ250" s="182">
        <v>9</v>
      </c>
      <c r="BK250" s="102">
        <v>21</v>
      </c>
      <c r="BM250" s="169">
        <v>248</v>
      </c>
      <c r="BN250" s="155">
        <v>1</v>
      </c>
      <c r="BO250" s="155">
        <v>0</v>
      </c>
      <c r="BP250" s="155">
        <v>0</v>
      </c>
      <c r="BQ250" s="155">
        <v>0</v>
      </c>
      <c r="BR250" s="91">
        <f>SUM(BN250:BQ250)</f>
        <v>1</v>
      </c>
    </row>
    <row r="251" spans="2:70">
      <c r="B251" s="11">
        <v>249</v>
      </c>
      <c r="C251" s="11">
        <v>10</v>
      </c>
      <c r="D251" s="11">
        <v>0</v>
      </c>
      <c r="E251" s="11">
        <v>10</v>
      </c>
      <c r="F251" s="11">
        <v>2</v>
      </c>
      <c r="G251" s="24">
        <v>22</v>
      </c>
      <c r="H251" s="20"/>
      <c r="I251" s="169">
        <v>249</v>
      </c>
      <c r="J251" s="156">
        <v>10</v>
      </c>
      <c r="K251" s="156">
        <v>0</v>
      </c>
      <c r="L251" s="156">
        <v>3</v>
      </c>
      <c r="M251" s="156">
        <v>0</v>
      </c>
      <c r="N251" s="91">
        <f>SUM(J251:M251)</f>
        <v>13</v>
      </c>
      <c r="O251" s="26"/>
      <c r="P251" s="155">
        <v>249</v>
      </c>
      <c r="Q251" s="156">
        <v>2</v>
      </c>
      <c r="R251" s="156">
        <v>7</v>
      </c>
      <c r="S251" s="156">
        <v>3</v>
      </c>
      <c r="T251" s="156">
        <v>1</v>
      </c>
      <c r="U251" s="91">
        <f>SUM(Q251:T251)</f>
        <v>13</v>
      </c>
      <c r="W251" s="169">
        <v>249</v>
      </c>
      <c r="X251" s="130">
        <v>3</v>
      </c>
      <c r="Y251" s="130">
        <v>1</v>
      </c>
      <c r="Z251" s="130">
        <v>2</v>
      </c>
      <c r="AA251" s="130">
        <v>0</v>
      </c>
      <c r="AB251" s="128">
        <v>6</v>
      </c>
      <c r="AD251" s="169">
        <v>249</v>
      </c>
      <c r="AE251" s="4">
        <v>1</v>
      </c>
      <c r="AF251" s="4">
        <v>0</v>
      </c>
      <c r="AG251" s="4">
        <v>0</v>
      </c>
      <c r="AH251" s="4">
        <v>3</v>
      </c>
      <c r="AI251" s="5">
        <v>4</v>
      </c>
      <c r="AK251" s="169">
        <v>249</v>
      </c>
      <c r="AL251" s="174">
        <v>1</v>
      </c>
      <c r="AM251" s="174">
        <v>1</v>
      </c>
      <c r="AN251" s="174">
        <v>0</v>
      </c>
      <c r="AO251" s="174">
        <v>4.5</v>
      </c>
      <c r="AP251" s="91">
        <f>SUM(AL251:AO251)</f>
        <v>6.5</v>
      </c>
      <c r="AR251" s="169">
        <v>249</v>
      </c>
      <c r="AS251" s="144">
        <v>4</v>
      </c>
      <c r="AT251" s="144">
        <v>0</v>
      </c>
      <c r="AU251" s="144">
        <v>1</v>
      </c>
      <c r="AV251" s="144">
        <v>8</v>
      </c>
      <c r="AW251" s="165">
        <v>13</v>
      </c>
      <c r="AY251" s="169">
        <v>249</v>
      </c>
      <c r="AZ251" s="155">
        <v>5</v>
      </c>
      <c r="BA251" s="156">
        <v>9</v>
      </c>
      <c r="BB251" s="156">
        <v>2</v>
      </c>
      <c r="BC251" s="156">
        <v>2</v>
      </c>
      <c r="BD251" s="157">
        <v>18</v>
      </c>
      <c r="BF251" s="169">
        <v>249</v>
      </c>
      <c r="BG251" s="121">
        <v>3</v>
      </c>
      <c r="BH251" s="121">
        <v>8</v>
      </c>
      <c r="BI251" s="121">
        <v>0</v>
      </c>
      <c r="BJ251" s="121">
        <v>10</v>
      </c>
      <c r="BK251" s="122">
        <v>21</v>
      </c>
      <c r="BM251" s="169">
        <v>249</v>
      </c>
      <c r="BN251" s="155">
        <v>0</v>
      </c>
      <c r="BO251" s="155">
        <v>1</v>
      </c>
      <c r="BP251" s="155">
        <v>0</v>
      </c>
      <c r="BQ251" s="155">
        <v>0</v>
      </c>
      <c r="BR251" s="91">
        <f>SUM(BN251:BQ251)</f>
        <v>1</v>
      </c>
    </row>
    <row r="252" spans="2:70">
      <c r="B252" s="11">
        <v>250</v>
      </c>
      <c r="C252" s="11">
        <v>10</v>
      </c>
      <c r="D252" s="11">
        <v>2</v>
      </c>
      <c r="E252" s="11">
        <v>10</v>
      </c>
      <c r="F252" s="11">
        <v>0</v>
      </c>
      <c r="G252" s="24">
        <v>22</v>
      </c>
      <c r="H252" s="20"/>
      <c r="I252" s="169">
        <v>250</v>
      </c>
      <c r="J252" s="4">
        <v>6</v>
      </c>
      <c r="K252" s="4">
        <v>0</v>
      </c>
      <c r="L252" s="4">
        <v>3</v>
      </c>
      <c r="M252" s="4">
        <v>3</v>
      </c>
      <c r="N252" s="5">
        <v>12</v>
      </c>
      <c r="O252" s="26"/>
      <c r="P252" s="155">
        <v>250</v>
      </c>
      <c r="Q252" s="171">
        <v>1</v>
      </c>
      <c r="R252" s="171">
        <v>6</v>
      </c>
      <c r="S252" s="171">
        <v>5</v>
      </c>
      <c r="T252" s="171">
        <v>0</v>
      </c>
      <c r="U252" s="91">
        <f>SUM(Q252:T252)</f>
        <v>12</v>
      </c>
      <c r="W252" s="169">
        <v>250</v>
      </c>
      <c r="X252" s="130">
        <v>3</v>
      </c>
      <c r="Y252" s="130">
        <v>3</v>
      </c>
      <c r="Z252" s="130">
        <v>0</v>
      </c>
      <c r="AA252" s="130">
        <v>0</v>
      </c>
      <c r="AB252" s="128">
        <v>6</v>
      </c>
      <c r="AD252" s="169">
        <v>250</v>
      </c>
      <c r="AE252" s="4">
        <v>1</v>
      </c>
      <c r="AF252" s="4">
        <v>0</v>
      </c>
      <c r="AG252" s="4">
        <v>1</v>
      </c>
      <c r="AH252" s="4">
        <v>2</v>
      </c>
      <c r="AI252" s="5">
        <v>4</v>
      </c>
      <c r="AK252" s="169">
        <v>250</v>
      </c>
      <c r="AL252" s="155">
        <v>3</v>
      </c>
      <c r="AM252" s="155">
        <v>3</v>
      </c>
      <c r="AN252" s="155">
        <v>0</v>
      </c>
      <c r="AO252" s="155">
        <v>0.5</v>
      </c>
      <c r="AP252" s="91">
        <f>SUM(AL252:AO252)</f>
        <v>6.5</v>
      </c>
      <c r="AR252" s="169">
        <v>250</v>
      </c>
      <c r="AS252" s="144">
        <v>10</v>
      </c>
      <c r="AT252" s="144">
        <v>0</v>
      </c>
      <c r="AU252" s="144">
        <v>2</v>
      </c>
      <c r="AV252" s="144">
        <v>1</v>
      </c>
      <c r="AW252" s="165">
        <v>13</v>
      </c>
      <c r="AY252" s="169">
        <v>250</v>
      </c>
      <c r="AZ252" s="155">
        <v>9</v>
      </c>
      <c r="BA252" s="155">
        <v>7</v>
      </c>
      <c r="BB252" s="155">
        <v>2</v>
      </c>
      <c r="BC252" s="155">
        <v>0</v>
      </c>
      <c r="BD252" s="91">
        <f>SUM(AZ252:BC252)</f>
        <v>18</v>
      </c>
      <c r="BF252" s="169">
        <v>250</v>
      </c>
      <c r="BG252" s="4">
        <v>3</v>
      </c>
      <c r="BH252" s="4">
        <v>8</v>
      </c>
      <c r="BI252" s="4">
        <v>5</v>
      </c>
      <c r="BJ252" s="4">
        <v>4</v>
      </c>
      <c r="BK252" s="5">
        <v>20</v>
      </c>
      <c r="BM252" s="169">
        <v>250</v>
      </c>
      <c r="BN252" s="4">
        <v>0</v>
      </c>
      <c r="BO252" s="4">
        <v>0</v>
      </c>
      <c r="BP252" s="4">
        <v>0</v>
      </c>
      <c r="BQ252" s="4">
        <v>0</v>
      </c>
      <c r="BR252" s="5">
        <v>0</v>
      </c>
    </row>
    <row r="253" spans="2:70">
      <c r="B253" s="11">
        <v>251</v>
      </c>
      <c r="C253" s="11">
        <v>7</v>
      </c>
      <c r="D253" s="11">
        <v>3</v>
      </c>
      <c r="E253" s="11">
        <v>7</v>
      </c>
      <c r="F253" s="11">
        <v>4.5</v>
      </c>
      <c r="G253" s="24">
        <v>21.5</v>
      </c>
      <c r="H253" s="20"/>
      <c r="I253" s="169">
        <v>251</v>
      </c>
      <c r="J253" s="171">
        <v>0</v>
      </c>
      <c r="K253" s="171">
        <v>0</v>
      </c>
      <c r="L253" s="171">
        <v>7</v>
      </c>
      <c r="M253" s="171">
        <v>5</v>
      </c>
      <c r="N253" s="91">
        <f>SUM(J253:M253)</f>
        <v>12</v>
      </c>
      <c r="O253" s="26"/>
      <c r="P253" s="155">
        <v>251</v>
      </c>
      <c r="Q253" s="171">
        <v>0</v>
      </c>
      <c r="R253" s="171">
        <v>5</v>
      </c>
      <c r="S253" s="171">
        <v>4</v>
      </c>
      <c r="T253" s="171">
        <v>3</v>
      </c>
      <c r="U253" s="91">
        <f>SUM(Q253:T253)</f>
        <v>12</v>
      </c>
      <c r="W253" s="169">
        <v>251</v>
      </c>
      <c r="X253" s="130">
        <v>0</v>
      </c>
      <c r="Y253" s="130">
        <v>3</v>
      </c>
      <c r="Z253" s="130">
        <v>3</v>
      </c>
      <c r="AA253" s="130">
        <v>0</v>
      </c>
      <c r="AB253" s="131">
        <v>6</v>
      </c>
      <c r="AD253" s="169">
        <v>251</v>
      </c>
      <c r="AE253" s="4">
        <v>1</v>
      </c>
      <c r="AF253" s="4">
        <v>0</v>
      </c>
      <c r="AG253" s="4">
        <v>1</v>
      </c>
      <c r="AH253" s="4">
        <v>2</v>
      </c>
      <c r="AI253" s="5">
        <v>4</v>
      </c>
      <c r="AK253" s="169">
        <v>251</v>
      </c>
      <c r="AL253" s="4">
        <v>4</v>
      </c>
      <c r="AM253" s="4">
        <v>0</v>
      </c>
      <c r="AN253" s="4">
        <v>0</v>
      </c>
      <c r="AO253" s="4">
        <v>2</v>
      </c>
      <c r="AP253" s="5">
        <v>6</v>
      </c>
      <c r="AR253" s="169">
        <v>251</v>
      </c>
      <c r="AS253" s="155">
        <v>5</v>
      </c>
      <c r="AT253" s="155">
        <v>0</v>
      </c>
      <c r="AU253" s="155">
        <v>3</v>
      </c>
      <c r="AV253" s="155">
        <v>5</v>
      </c>
      <c r="AW253" s="91">
        <v>13</v>
      </c>
      <c r="AY253" s="169">
        <v>251</v>
      </c>
      <c r="AZ253" s="169">
        <v>9</v>
      </c>
      <c r="BA253" s="169">
        <v>7</v>
      </c>
      <c r="BB253" s="169">
        <v>2</v>
      </c>
      <c r="BC253" s="169">
        <v>0</v>
      </c>
      <c r="BD253" s="24">
        <f>SUM(AZ253:BC253)</f>
        <v>18</v>
      </c>
      <c r="BF253" s="169">
        <v>251</v>
      </c>
      <c r="BG253" s="4">
        <v>3</v>
      </c>
      <c r="BH253" s="4">
        <v>4</v>
      </c>
      <c r="BI253" s="4">
        <v>3</v>
      </c>
      <c r="BJ253" s="4">
        <v>10</v>
      </c>
      <c r="BK253" s="5">
        <v>20</v>
      </c>
      <c r="BM253" s="169">
        <v>251</v>
      </c>
      <c r="BN253" s="32">
        <v>0</v>
      </c>
      <c r="BO253" s="32">
        <v>0</v>
      </c>
      <c r="BP253" s="32">
        <v>0</v>
      </c>
      <c r="BQ253" s="32">
        <v>0</v>
      </c>
      <c r="BR253" s="91">
        <f t="shared" ref="BR253:BR258" si="8">SUM(BN253:BQ253)</f>
        <v>0</v>
      </c>
    </row>
    <row r="254" spans="2:70">
      <c r="B254" s="11">
        <v>252</v>
      </c>
      <c r="C254" s="11">
        <v>10</v>
      </c>
      <c r="D254" s="11">
        <v>6.5</v>
      </c>
      <c r="E254" s="11">
        <v>5</v>
      </c>
      <c r="F254" s="11"/>
      <c r="G254" s="24">
        <v>21.5</v>
      </c>
      <c r="H254" s="20"/>
      <c r="I254" s="169">
        <v>252</v>
      </c>
      <c r="J254" s="121">
        <v>3</v>
      </c>
      <c r="K254" s="121">
        <v>0</v>
      </c>
      <c r="L254" s="121">
        <v>8</v>
      </c>
      <c r="M254" s="121">
        <v>1</v>
      </c>
      <c r="N254" s="122">
        <v>12</v>
      </c>
      <c r="O254" s="26"/>
      <c r="P254" s="155">
        <v>252</v>
      </c>
      <c r="Q254" s="171">
        <v>7</v>
      </c>
      <c r="R254" s="171">
        <v>0</v>
      </c>
      <c r="S254" s="171">
        <v>5</v>
      </c>
      <c r="T254" s="171">
        <v>0</v>
      </c>
      <c r="U254" s="91">
        <f>SUM(Q254:T254)</f>
        <v>12</v>
      </c>
      <c r="W254" s="169">
        <v>252</v>
      </c>
      <c r="X254" s="174">
        <v>0</v>
      </c>
      <c r="Y254" s="174">
        <v>3</v>
      </c>
      <c r="Z254" s="174">
        <v>2</v>
      </c>
      <c r="AA254" s="174">
        <v>0</v>
      </c>
      <c r="AB254" s="91">
        <f>SUM(X254:AA254)</f>
        <v>5</v>
      </c>
      <c r="AD254" s="169">
        <v>252</v>
      </c>
      <c r="AE254" s="4">
        <v>1</v>
      </c>
      <c r="AF254" s="4">
        <v>0</v>
      </c>
      <c r="AG254" s="4">
        <v>1</v>
      </c>
      <c r="AH254" s="4">
        <v>2</v>
      </c>
      <c r="AI254" s="5">
        <v>4</v>
      </c>
      <c r="AK254" s="169">
        <v>252</v>
      </c>
      <c r="AL254" s="4">
        <v>3</v>
      </c>
      <c r="AM254" s="4">
        <v>1</v>
      </c>
      <c r="AN254" s="4">
        <v>0</v>
      </c>
      <c r="AO254" s="4">
        <v>2</v>
      </c>
      <c r="AP254" s="5">
        <v>6</v>
      </c>
      <c r="AR254" s="169">
        <v>252</v>
      </c>
      <c r="AS254" s="156">
        <v>8</v>
      </c>
      <c r="AT254" s="156">
        <v>0</v>
      </c>
      <c r="AU254" s="156">
        <v>3</v>
      </c>
      <c r="AV254" s="156">
        <v>2</v>
      </c>
      <c r="AW254" s="157">
        <v>13</v>
      </c>
      <c r="AY254" s="169">
        <v>252</v>
      </c>
      <c r="AZ254" s="142">
        <v>6.5</v>
      </c>
      <c r="BA254" s="142">
        <v>8</v>
      </c>
      <c r="BB254" s="142">
        <v>3</v>
      </c>
      <c r="BC254" s="142">
        <v>0</v>
      </c>
      <c r="BD254" s="166">
        <v>17.5</v>
      </c>
      <c r="BF254" s="169">
        <v>252</v>
      </c>
      <c r="BG254" s="182">
        <v>3</v>
      </c>
      <c r="BH254" s="182">
        <v>6</v>
      </c>
      <c r="BI254" s="182">
        <v>1</v>
      </c>
      <c r="BJ254" s="182">
        <v>10</v>
      </c>
      <c r="BK254" s="102">
        <v>20</v>
      </c>
      <c r="BM254" s="169">
        <v>252</v>
      </c>
      <c r="BN254" s="32">
        <v>0</v>
      </c>
      <c r="BO254" s="32">
        <v>0</v>
      </c>
      <c r="BP254" s="32">
        <v>0</v>
      </c>
      <c r="BQ254" s="32">
        <v>0</v>
      </c>
      <c r="BR254" s="91">
        <f t="shared" si="8"/>
        <v>0</v>
      </c>
    </row>
    <row r="255" spans="2:70">
      <c r="B255" s="11">
        <v>253</v>
      </c>
      <c r="C255" s="11">
        <v>10</v>
      </c>
      <c r="D255" s="11">
        <v>0</v>
      </c>
      <c r="E255" s="11">
        <v>7.5</v>
      </c>
      <c r="F255" s="11">
        <v>4</v>
      </c>
      <c r="G255" s="24">
        <v>21.5</v>
      </c>
      <c r="H255" s="20"/>
      <c r="I255" s="169">
        <v>253</v>
      </c>
      <c r="J255" s="121">
        <v>2</v>
      </c>
      <c r="K255" s="121">
        <v>1</v>
      </c>
      <c r="L255" s="121">
        <v>7</v>
      </c>
      <c r="M255" s="121">
        <v>2</v>
      </c>
      <c r="N255" s="122">
        <v>12</v>
      </c>
      <c r="O255" s="26"/>
      <c r="P255" s="155">
        <v>253</v>
      </c>
      <c r="Q255" s="126">
        <v>4.5</v>
      </c>
      <c r="R255" s="126">
        <v>0</v>
      </c>
      <c r="S255" s="126">
        <v>4</v>
      </c>
      <c r="T255" s="126">
        <v>3.5</v>
      </c>
      <c r="U255" s="124">
        <v>12</v>
      </c>
      <c r="W255" s="169">
        <v>253</v>
      </c>
      <c r="X255" s="174">
        <v>0</v>
      </c>
      <c r="Y255" s="174">
        <v>4</v>
      </c>
      <c r="Z255" s="174">
        <v>1</v>
      </c>
      <c r="AA255" s="174">
        <v>0</v>
      </c>
      <c r="AB255" s="91">
        <f>SUM(X255:AA255)</f>
        <v>5</v>
      </c>
      <c r="AD255" s="169">
        <v>253</v>
      </c>
      <c r="AE255" s="174">
        <v>2</v>
      </c>
      <c r="AF255" s="174">
        <v>0</v>
      </c>
      <c r="AG255" s="174">
        <v>2</v>
      </c>
      <c r="AH255" s="174">
        <v>0</v>
      </c>
      <c r="AI255" s="91">
        <f>SUM(AE255:AH255)</f>
        <v>4</v>
      </c>
      <c r="AK255" s="169">
        <v>253</v>
      </c>
      <c r="AL255" s="4">
        <v>3</v>
      </c>
      <c r="AM255" s="4">
        <v>0</v>
      </c>
      <c r="AN255" s="4">
        <v>0</v>
      </c>
      <c r="AO255" s="4">
        <v>3</v>
      </c>
      <c r="AP255" s="5">
        <v>6</v>
      </c>
      <c r="AR255" s="169">
        <v>253</v>
      </c>
      <c r="AS255" s="156">
        <v>10</v>
      </c>
      <c r="AT255" s="156">
        <v>0</v>
      </c>
      <c r="AU255" s="156">
        <v>2</v>
      </c>
      <c r="AV255" s="156">
        <v>1</v>
      </c>
      <c r="AW255" s="157">
        <v>13</v>
      </c>
      <c r="AY255" s="169">
        <v>253</v>
      </c>
      <c r="AZ255" s="4">
        <v>6</v>
      </c>
      <c r="BA255" s="4">
        <v>6</v>
      </c>
      <c r="BB255" s="4">
        <v>2</v>
      </c>
      <c r="BC255" s="4">
        <v>3</v>
      </c>
      <c r="BD255" s="5">
        <v>17</v>
      </c>
      <c r="BF255" s="169">
        <v>253</v>
      </c>
      <c r="BG255" s="121">
        <v>5</v>
      </c>
      <c r="BH255" s="121">
        <v>7</v>
      </c>
      <c r="BI255" s="121">
        <v>0</v>
      </c>
      <c r="BJ255" s="121">
        <v>8</v>
      </c>
      <c r="BK255" s="122">
        <v>20</v>
      </c>
      <c r="BM255" s="169">
        <v>253</v>
      </c>
      <c r="BN255" s="32">
        <v>0</v>
      </c>
      <c r="BO255" s="32">
        <v>0</v>
      </c>
      <c r="BP255" s="32">
        <v>0</v>
      </c>
      <c r="BQ255" s="32">
        <v>0</v>
      </c>
      <c r="BR255" s="91">
        <f t="shared" si="8"/>
        <v>0</v>
      </c>
    </row>
    <row r="256" spans="2:70">
      <c r="B256" s="11">
        <v>254</v>
      </c>
      <c r="C256" s="11">
        <v>7</v>
      </c>
      <c r="D256" s="11">
        <v>0</v>
      </c>
      <c r="E256" s="11">
        <v>6</v>
      </c>
      <c r="F256" s="11">
        <v>8</v>
      </c>
      <c r="G256" s="24">
        <v>21</v>
      </c>
      <c r="H256" s="20"/>
      <c r="I256" s="169">
        <v>254</v>
      </c>
      <c r="J256" s="156">
        <v>0</v>
      </c>
      <c r="K256" s="156">
        <v>0</v>
      </c>
      <c r="L256" s="156">
        <v>8</v>
      </c>
      <c r="M256" s="156">
        <v>4</v>
      </c>
      <c r="N256" s="91">
        <f>SUM(J256:M256)</f>
        <v>12</v>
      </c>
      <c r="O256" s="26"/>
      <c r="P256" s="155">
        <v>254</v>
      </c>
      <c r="Q256" s="126">
        <v>5</v>
      </c>
      <c r="R256" s="126">
        <v>1</v>
      </c>
      <c r="S256" s="126">
        <v>2</v>
      </c>
      <c r="T256" s="126">
        <v>4</v>
      </c>
      <c r="U256" s="124">
        <v>12</v>
      </c>
      <c r="W256" s="169">
        <v>254</v>
      </c>
      <c r="X256" s="174">
        <v>3</v>
      </c>
      <c r="Y256" s="174">
        <v>2</v>
      </c>
      <c r="Z256" s="174">
        <v>0</v>
      </c>
      <c r="AA256" s="174">
        <v>0</v>
      </c>
      <c r="AB256" s="91">
        <f>SUM(X256:AA256)</f>
        <v>5</v>
      </c>
      <c r="AD256" s="169">
        <v>254</v>
      </c>
      <c r="AE256" s="174">
        <v>2</v>
      </c>
      <c r="AF256" s="174">
        <v>0</v>
      </c>
      <c r="AG256" s="174">
        <v>1</v>
      </c>
      <c r="AH256" s="174">
        <v>1</v>
      </c>
      <c r="AI256" s="91">
        <f>SUM(AE256:AH256)</f>
        <v>4</v>
      </c>
      <c r="AK256" s="169">
        <v>254</v>
      </c>
      <c r="AL256" s="32">
        <v>3</v>
      </c>
      <c r="AM256" s="32">
        <v>1</v>
      </c>
      <c r="AN256" s="32">
        <v>0</v>
      </c>
      <c r="AO256" s="32">
        <v>2</v>
      </c>
      <c r="AP256" s="91">
        <f>SUM(AL256:AO256)</f>
        <v>6</v>
      </c>
      <c r="AR256" s="169">
        <v>254</v>
      </c>
      <c r="AS256" s="156">
        <v>9</v>
      </c>
      <c r="AT256" s="156">
        <v>0</v>
      </c>
      <c r="AU256" s="156">
        <v>1</v>
      </c>
      <c r="AV256" s="156">
        <v>3</v>
      </c>
      <c r="AW256" s="157">
        <v>13</v>
      </c>
      <c r="AY256" s="169">
        <v>254</v>
      </c>
      <c r="AZ256" s="4">
        <v>10</v>
      </c>
      <c r="BA256" s="4">
        <v>7</v>
      </c>
      <c r="BB256" s="4">
        <v>0</v>
      </c>
      <c r="BC256" s="4">
        <v>0</v>
      </c>
      <c r="BD256" s="5">
        <v>17</v>
      </c>
      <c r="BF256" s="169">
        <v>254</v>
      </c>
      <c r="BG256" s="155">
        <v>3</v>
      </c>
      <c r="BH256" s="155">
        <v>5</v>
      </c>
      <c r="BI256" s="155">
        <v>4</v>
      </c>
      <c r="BJ256" s="155">
        <v>8</v>
      </c>
      <c r="BK256" s="91">
        <v>20</v>
      </c>
      <c r="BM256" s="169">
        <v>254</v>
      </c>
      <c r="BN256" s="155">
        <v>0</v>
      </c>
      <c r="BO256" s="155">
        <v>0</v>
      </c>
      <c r="BP256" s="155">
        <v>0</v>
      </c>
      <c r="BQ256" s="155">
        <v>0</v>
      </c>
      <c r="BR256" s="91">
        <f t="shared" si="8"/>
        <v>0</v>
      </c>
    </row>
    <row r="257" spans="2:70">
      <c r="B257" s="11">
        <v>255</v>
      </c>
      <c r="C257" s="11">
        <v>9</v>
      </c>
      <c r="D257" s="11">
        <v>0</v>
      </c>
      <c r="E257" s="11">
        <v>5</v>
      </c>
      <c r="F257" s="11">
        <v>7</v>
      </c>
      <c r="G257" s="24">
        <v>21</v>
      </c>
      <c r="H257" s="20"/>
      <c r="I257" s="169">
        <v>255</v>
      </c>
      <c r="J257" s="4">
        <v>5</v>
      </c>
      <c r="K257" s="4">
        <v>0</v>
      </c>
      <c r="L257" s="4">
        <v>6</v>
      </c>
      <c r="M257" s="4">
        <v>0</v>
      </c>
      <c r="N257" s="5">
        <v>11</v>
      </c>
      <c r="O257" s="26"/>
      <c r="P257" s="155">
        <v>255</v>
      </c>
      <c r="Q257" s="155">
        <v>9</v>
      </c>
      <c r="R257" s="155">
        <v>1</v>
      </c>
      <c r="S257" s="155">
        <v>0</v>
      </c>
      <c r="T257" s="155">
        <v>2</v>
      </c>
      <c r="U257" s="91">
        <f t="shared" ref="U257:U262" si="9">SUM(Q257:T257)</f>
        <v>12</v>
      </c>
      <c r="W257" s="169">
        <v>255</v>
      </c>
      <c r="X257" s="174">
        <v>3</v>
      </c>
      <c r="Y257" s="174">
        <v>2</v>
      </c>
      <c r="Z257" s="174">
        <v>0</v>
      </c>
      <c r="AA257" s="174">
        <v>0</v>
      </c>
      <c r="AB257" s="91">
        <f>SUM(X257:AA257)</f>
        <v>5</v>
      </c>
      <c r="AD257" s="169">
        <v>255</v>
      </c>
      <c r="AE257" s="32">
        <v>0</v>
      </c>
      <c r="AF257" s="32">
        <v>1</v>
      </c>
      <c r="AG257" s="32">
        <v>1</v>
      </c>
      <c r="AH257" s="32">
        <v>2</v>
      </c>
      <c r="AI257" s="91">
        <f>SUM(AE257:AH257)</f>
        <v>4</v>
      </c>
      <c r="AK257" s="169">
        <v>255</v>
      </c>
      <c r="AL257" s="156">
        <v>0</v>
      </c>
      <c r="AM257" s="156">
        <v>1</v>
      </c>
      <c r="AN257" s="156">
        <v>0</v>
      </c>
      <c r="AO257" s="156">
        <v>5</v>
      </c>
      <c r="AP257" s="157">
        <v>6</v>
      </c>
      <c r="AR257" s="169">
        <v>255</v>
      </c>
      <c r="AS257" s="156">
        <v>8</v>
      </c>
      <c r="AT257" s="156">
        <v>0</v>
      </c>
      <c r="AU257" s="156">
        <v>2</v>
      </c>
      <c r="AV257" s="156">
        <v>3</v>
      </c>
      <c r="AW257" s="157">
        <v>13</v>
      </c>
      <c r="AY257" s="169">
        <v>255</v>
      </c>
      <c r="AZ257" s="4">
        <v>5</v>
      </c>
      <c r="BA257" s="4">
        <v>3</v>
      </c>
      <c r="BB257" s="4">
        <v>5</v>
      </c>
      <c r="BC257" s="4">
        <v>4</v>
      </c>
      <c r="BD257" s="5">
        <v>17</v>
      </c>
      <c r="BF257" s="169">
        <v>255</v>
      </c>
      <c r="BG257" s="155">
        <v>2</v>
      </c>
      <c r="BH257" s="155">
        <v>3</v>
      </c>
      <c r="BI257" s="155">
        <v>5</v>
      </c>
      <c r="BJ257" s="155">
        <v>10</v>
      </c>
      <c r="BK257" s="91">
        <v>20</v>
      </c>
      <c r="BM257" s="169">
        <v>255</v>
      </c>
      <c r="BN257" s="155">
        <v>0</v>
      </c>
      <c r="BO257" s="155">
        <v>0</v>
      </c>
      <c r="BP257" s="155">
        <v>0</v>
      </c>
      <c r="BQ257" s="155">
        <v>0</v>
      </c>
      <c r="BR257" s="91">
        <f t="shared" si="8"/>
        <v>0</v>
      </c>
    </row>
    <row r="258" spans="2:70" ht="15.75" thickBot="1">
      <c r="B258" s="11">
        <v>256</v>
      </c>
      <c r="C258" s="11">
        <v>9</v>
      </c>
      <c r="D258" s="11">
        <v>1</v>
      </c>
      <c r="E258" s="11">
        <v>7</v>
      </c>
      <c r="F258" s="11">
        <v>4</v>
      </c>
      <c r="G258" s="24">
        <v>21</v>
      </c>
      <c r="H258" s="20"/>
      <c r="I258" s="169">
        <v>256</v>
      </c>
      <c r="J258" s="171">
        <v>0</v>
      </c>
      <c r="K258" s="171">
        <v>0</v>
      </c>
      <c r="L258" s="171">
        <v>4</v>
      </c>
      <c r="M258" s="171">
        <v>7</v>
      </c>
      <c r="N258" s="91">
        <f>SUM(J258:M258)</f>
        <v>11</v>
      </c>
      <c r="O258" s="26"/>
      <c r="P258" s="155">
        <v>256</v>
      </c>
      <c r="Q258" s="156">
        <v>0.5</v>
      </c>
      <c r="R258" s="156">
        <v>2</v>
      </c>
      <c r="S258" s="156">
        <v>7</v>
      </c>
      <c r="T258" s="156">
        <v>2</v>
      </c>
      <c r="U258" s="91">
        <f t="shared" si="9"/>
        <v>11.5</v>
      </c>
      <c r="W258" s="169">
        <v>256</v>
      </c>
      <c r="X258" s="170">
        <v>3</v>
      </c>
      <c r="Y258" s="170">
        <v>1</v>
      </c>
      <c r="Z258" s="170">
        <v>1</v>
      </c>
      <c r="AA258" s="170">
        <v>0</v>
      </c>
      <c r="AB258" s="99">
        <v>5</v>
      </c>
      <c r="AD258" s="169">
        <v>256</v>
      </c>
      <c r="AE258" s="170">
        <v>1</v>
      </c>
      <c r="AF258" s="170">
        <v>0</v>
      </c>
      <c r="AG258" s="170">
        <v>1</v>
      </c>
      <c r="AH258" s="170">
        <v>2</v>
      </c>
      <c r="AI258" s="99">
        <v>4</v>
      </c>
      <c r="AK258" s="169">
        <v>256</v>
      </c>
      <c r="AL258" s="156">
        <v>4</v>
      </c>
      <c r="AM258" s="156">
        <v>2</v>
      </c>
      <c r="AN258" s="156">
        <v>0</v>
      </c>
      <c r="AO258" s="156">
        <v>0</v>
      </c>
      <c r="AP258" s="157">
        <v>6</v>
      </c>
      <c r="AR258" s="169">
        <v>256</v>
      </c>
      <c r="AS258" s="155">
        <v>10</v>
      </c>
      <c r="AT258" s="155">
        <v>0</v>
      </c>
      <c r="AU258" s="155">
        <v>2</v>
      </c>
      <c r="AV258" s="155">
        <v>1</v>
      </c>
      <c r="AW258" s="91">
        <f>SUM(AS258:AV258)</f>
        <v>13</v>
      </c>
      <c r="AY258" s="169">
        <v>256</v>
      </c>
      <c r="AZ258" s="155">
        <v>9</v>
      </c>
      <c r="BA258" s="155">
        <v>0</v>
      </c>
      <c r="BB258" s="155">
        <v>5</v>
      </c>
      <c r="BC258" s="155">
        <v>3</v>
      </c>
      <c r="BD258" s="91">
        <f>SUM(AZ258:BC258)</f>
        <v>17</v>
      </c>
      <c r="BF258" s="169">
        <v>256</v>
      </c>
      <c r="BG258" s="155">
        <v>5</v>
      </c>
      <c r="BH258" s="155">
        <v>10</v>
      </c>
      <c r="BI258" s="155">
        <v>4</v>
      </c>
      <c r="BJ258" s="155">
        <v>1</v>
      </c>
      <c r="BK258" s="91">
        <v>20</v>
      </c>
      <c r="BM258" s="277">
        <v>256</v>
      </c>
      <c r="BN258" s="172">
        <v>0</v>
      </c>
      <c r="BO258" s="172">
        <v>0</v>
      </c>
      <c r="BP258" s="172">
        <v>0</v>
      </c>
      <c r="BQ258" s="172">
        <v>0</v>
      </c>
      <c r="BR258" s="91">
        <f t="shared" si="8"/>
        <v>0</v>
      </c>
    </row>
    <row r="259" spans="2:70">
      <c r="B259" s="11">
        <v>257</v>
      </c>
      <c r="C259" s="11">
        <v>7</v>
      </c>
      <c r="D259" s="11">
        <v>3</v>
      </c>
      <c r="E259" s="11">
        <v>10</v>
      </c>
      <c r="F259" s="11">
        <v>1</v>
      </c>
      <c r="G259" s="24">
        <v>21</v>
      </c>
      <c r="H259" s="20"/>
      <c r="I259" s="169">
        <v>257</v>
      </c>
      <c r="J259" s="171">
        <v>1</v>
      </c>
      <c r="K259" s="171">
        <v>0</v>
      </c>
      <c r="L259" s="171">
        <v>5</v>
      </c>
      <c r="M259" s="171">
        <v>5</v>
      </c>
      <c r="N259" s="91">
        <f>SUM(J259:M259)</f>
        <v>11</v>
      </c>
      <c r="O259" s="26"/>
      <c r="P259" s="155">
        <v>257</v>
      </c>
      <c r="Q259" s="155">
        <v>5</v>
      </c>
      <c r="R259" s="155">
        <v>3</v>
      </c>
      <c r="S259" s="155">
        <v>2</v>
      </c>
      <c r="T259" s="155">
        <v>1.5</v>
      </c>
      <c r="U259" s="91">
        <f t="shared" si="9"/>
        <v>11.5</v>
      </c>
      <c r="W259" s="169">
        <v>257</v>
      </c>
      <c r="X259" s="121">
        <v>4</v>
      </c>
      <c r="Y259" s="121">
        <v>0</v>
      </c>
      <c r="Z259" s="121">
        <v>1</v>
      </c>
      <c r="AA259" s="121">
        <v>0</v>
      </c>
      <c r="AB259" s="122">
        <v>5</v>
      </c>
      <c r="AD259" s="169">
        <v>257</v>
      </c>
      <c r="AE259" s="121">
        <v>3</v>
      </c>
      <c r="AF259" s="121">
        <v>0</v>
      </c>
      <c r="AG259" s="121">
        <v>0</v>
      </c>
      <c r="AH259" s="121">
        <v>1</v>
      </c>
      <c r="AI259" s="122">
        <v>4</v>
      </c>
      <c r="AK259" s="169">
        <v>257</v>
      </c>
      <c r="AL259" s="155">
        <v>1</v>
      </c>
      <c r="AM259" s="155">
        <v>1</v>
      </c>
      <c r="AN259" s="155">
        <v>0</v>
      </c>
      <c r="AO259" s="155">
        <v>4</v>
      </c>
      <c r="AP259" s="91">
        <f>SUM(AL259:AO259)</f>
        <v>6</v>
      </c>
      <c r="AR259" s="169">
        <v>257</v>
      </c>
      <c r="AS259" s="4">
        <v>5</v>
      </c>
      <c r="AT259" s="4">
        <v>0</v>
      </c>
      <c r="AU259" s="4">
        <v>3</v>
      </c>
      <c r="AV259" s="4">
        <v>4</v>
      </c>
      <c r="AW259" s="5">
        <v>12</v>
      </c>
      <c r="AY259" s="169">
        <v>257</v>
      </c>
      <c r="AZ259" s="155">
        <v>6</v>
      </c>
      <c r="BA259" s="155">
        <v>6</v>
      </c>
      <c r="BB259" s="155">
        <v>3</v>
      </c>
      <c r="BC259" s="155">
        <v>2</v>
      </c>
      <c r="BD259" s="91">
        <f>SUM(AZ259:BC259)</f>
        <v>17</v>
      </c>
      <c r="BF259" s="169">
        <v>257</v>
      </c>
      <c r="BG259" s="155">
        <v>5</v>
      </c>
      <c r="BH259" s="155">
        <v>9</v>
      </c>
      <c r="BI259" s="155">
        <v>3</v>
      </c>
      <c r="BJ259" s="155">
        <v>3</v>
      </c>
      <c r="BK259" s="91">
        <v>20</v>
      </c>
      <c r="BM259" s="12" t="s">
        <v>16</v>
      </c>
      <c r="BN259" s="193">
        <f>SUM(BN3:BN258)/256</f>
        <v>6.09375</v>
      </c>
      <c r="BO259" s="193">
        <f t="shared" ref="BO259:BQ259" si="10">SUM(BO3:BO258)/256</f>
        <v>4.259765625</v>
      </c>
      <c r="BP259" s="193">
        <f t="shared" si="10"/>
        <v>3.494140625</v>
      </c>
      <c r="BQ259" s="193">
        <f t="shared" si="10"/>
        <v>4.52734375</v>
      </c>
    </row>
    <row r="260" spans="2:70">
      <c r="B260" s="11">
        <v>258</v>
      </c>
      <c r="C260" s="11">
        <v>10</v>
      </c>
      <c r="D260" s="11">
        <v>6</v>
      </c>
      <c r="E260" s="11">
        <v>5</v>
      </c>
      <c r="F260" s="11">
        <v>0</v>
      </c>
      <c r="G260" s="24">
        <v>21</v>
      </c>
      <c r="H260" s="20"/>
      <c r="I260" s="169">
        <v>258</v>
      </c>
      <c r="J260" s="170">
        <v>2</v>
      </c>
      <c r="K260" s="170">
        <v>0</v>
      </c>
      <c r="L260" s="170">
        <v>2</v>
      </c>
      <c r="M260" s="170">
        <v>7</v>
      </c>
      <c r="N260" s="99">
        <v>11</v>
      </c>
      <c r="O260" s="26"/>
      <c r="P260" s="155">
        <v>258</v>
      </c>
      <c r="Q260" s="171">
        <v>4</v>
      </c>
      <c r="R260" s="171">
        <v>3</v>
      </c>
      <c r="S260" s="171">
        <v>0</v>
      </c>
      <c r="T260" s="171">
        <v>4</v>
      </c>
      <c r="U260" s="91">
        <f t="shared" si="9"/>
        <v>11</v>
      </c>
      <c r="W260" s="169">
        <v>258</v>
      </c>
      <c r="X260" s="130">
        <v>1</v>
      </c>
      <c r="Y260" s="130">
        <v>2</v>
      </c>
      <c r="Z260" s="130">
        <v>2</v>
      </c>
      <c r="AA260" s="130">
        <v>0</v>
      </c>
      <c r="AB260" s="128">
        <v>5</v>
      </c>
      <c r="AD260" s="169">
        <v>258</v>
      </c>
      <c r="AE260" s="121">
        <v>2</v>
      </c>
      <c r="AF260" s="121">
        <v>0</v>
      </c>
      <c r="AG260" s="121">
        <v>2</v>
      </c>
      <c r="AH260" s="121">
        <v>0</v>
      </c>
      <c r="AI260" s="122">
        <v>4</v>
      </c>
      <c r="AK260" s="169">
        <v>258</v>
      </c>
      <c r="AL260" s="170">
        <v>2.5</v>
      </c>
      <c r="AM260" s="170">
        <v>2.5</v>
      </c>
      <c r="AN260" s="170">
        <v>0</v>
      </c>
      <c r="AO260" s="170">
        <v>0.5</v>
      </c>
      <c r="AP260" s="99">
        <v>5.5</v>
      </c>
      <c r="AR260" s="169">
        <v>258</v>
      </c>
      <c r="AS260" s="4">
        <v>6</v>
      </c>
      <c r="AT260" s="4">
        <v>0</v>
      </c>
      <c r="AU260" s="4">
        <v>2</v>
      </c>
      <c r="AV260" s="4">
        <v>4</v>
      </c>
      <c r="AW260" s="5">
        <v>12</v>
      </c>
      <c r="AY260" s="169">
        <v>258</v>
      </c>
      <c r="AZ260" s="121">
        <v>7</v>
      </c>
      <c r="BA260" s="121">
        <v>8</v>
      </c>
      <c r="BB260" s="121">
        <v>2</v>
      </c>
      <c r="BC260" s="121">
        <v>0</v>
      </c>
      <c r="BD260" s="122">
        <v>17</v>
      </c>
      <c r="BF260" s="169">
        <v>258</v>
      </c>
      <c r="BG260" s="155">
        <v>3</v>
      </c>
      <c r="BH260" s="155">
        <v>8</v>
      </c>
      <c r="BI260" s="155">
        <v>4</v>
      </c>
      <c r="BJ260" s="155">
        <v>5</v>
      </c>
      <c r="BK260" s="91">
        <f>SUM(BG260:BJ260)</f>
        <v>20</v>
      </c>
      <c r="BM260" s="195" t="s">
        <v>17</v>
      </c>
      <c r="BN260" s="196">
        <f>BN259*10</f>
        <v>60.9375</v>
      </c>
      <c r="BO260" s="196">
        <f t="shared" ref="BO260:BQ260" si="11">BO259*10</f>
        <v>42.59765625</v>
      </c>
      <c r="BP260" s="196">
        <f t="shared" si="11"/>
        <v>34.94140625</v>
      </c>
      <c r="BQ260" s="196">
        <f t="shared" si="11"/>
        <v>45.2734375</v>
      </c>
    </row>
    <row r="261" spans="2:70">
      <c r="B261" s="11">
        <v>259</v>
      </c>
      <c r="C261" s="11">
        <v>10</v>
      </c>
      <c r="D261" s="11">
        <v>6</v>
      </c>
      <c r="E261" s="11">
        <v>5</v>
      </c>
      <c r="F261" s="11">
        <v>0</v>
      </c>
      <c r="G261" s="24">
        <v>21</v>
      </c>
      <c r="H261" s="20"/>
      <c r="I261" s="169">
        <v>259</v>
      </c>
      <c r="J261" s="170">
        <v>3</v>
      </c>
      <c r="K261" s="170">
        <v>0</v>
      </c>
      <c r="L261" s="170">
        <v>5</v>
      </c>
      <c r="M261" s="170">
        <v>3</v>
      </c>
      <c r="N261" s="99">
        <v>11</v>
      </c>
      <c r="O261" s="26"/>
      <c r="P261" s="155">
        <v>259</v>
      </c>
      <c r="Q261" s="171">
        <v>6</v>
      </c>
      <c r="R261" s="171">
        <v>0</v>
      </c>
      <c r="S261" s="171">
        <v>5</v>
      </c>
      <c r="T261" s="171">
        <v>0</v>
      </c>
      <c r="U261" s="91">
        <f t="shared" si="9"/>
        <v>11</v>
      </c>
      <c r="W261" s="169">
        <v>259</v>
      </c>
      <c r="X261" s="130">
        <v>0</v>
      </c>
      <c r="Y261" s="130">
        <v>3</v>
      </c>
      <c r="Z261" s="130">
        <v>2</v>
      </c>
      <c r="AA261" s="130">
        <v>0</v>
      </c>
      <c r="AB261" s="131">
        <v>5</v>
      </c>
      <c r="AD261" s="169">
        <v>259</v>
      </c>
      <c r="AE261" s="155">
        <v>2</v>
      </c>
      <c r="AF261" s="155">
        <v>0</v>
      </c>
      <c r="AG261" s="155">
        <v>1</v>
      </c>
      <c r="AH261" s="155">
        <v>1</v>
      </c>
      <c r="AI261" s="91">
        <v>4</v>
      </c>
      <c r="AK261" s="169">
        <v>259</v>
      </c>
      <c r="AL261" s="32">
        <v>0</v>
      </c>
      <c r="AM261" s="32">
        <v>0</v>
      </c>
      <c r="AN261" s="155">
        <v>1</v>
      </c>
      <c r="AO261" s="32">
        <v>4</v>
      </c>
      <c r="AP261" s="91">
        <f>SUM(AL261:AO261)</f>
        <v>5</v>
      </c>
      <c r="AR261" s="169">
        <v>259</v>
      </c>
      <c r="AS261" s="4">
        <v>7</v>
      </c>
      <c r="AT261" s="4">
        <v>0</v>
      </c>
      <c r="AU261" s="4">
        <v>3</v>
      </c>
      <c r="AV261" s="4">
        <v>2</v>
      </c>
      <c r="AW261" s="5">
        <v>12</v>
      </c>
      <c r="AY261" s="169">
        <v>259</v>
      </c>
      <c r="AZ261" s="155">
        <v>9</v>
      </c>
      <c r="BA261" s="155">
        <v>5</v>
      </c>
      <c r="BB261" s="155">
        <v>2</v>
      </c>
      <c r="BC261" s="155">
        <v>1</v>
      </c>
      <c r="BD261" s="91">
        <v>17</v>
      </c>
      <c r="BF261" s="169">
        <v>259</v>
      </c>
      <c r="BG261" s="155">
        <v>4</v>
      </c>
      <c r="BH261" s="155">
        <v>10</v>
      </c>
      <c r="BI261" s="155">
        <v>1</v>
      </c>
      <c r="BJ261" s="155">
        <v>5</v>
      </c>
      <c r="BK261" s="91">
        <f>SUM(BG261:BJ261)</f>
        <v>20</v>
      </c>
      <c r="BM261" s="195" t="s">
        <v>18</v>
      </c>
      <c r="BN261" s="196">
        <f>100-BN260</f>
        <v>39.0625</v>
      </c>
      <c r="BO261" s="196">
        <f t="shared" ref="BO261:BQ261" si="12">100-BO260</f>
        <v>57.40234375</v>
      </c>
      <c r="BP261" s="196">
        <f t="shared" si="12"/>
        <v>65.05859375</v>
      </c>
      <c r="BQ261" s="196">
        <f t="shared" si="12"/>
        <v>54.7265625</v>
      </c>
    </row>
    <row r="262" spans="2:70">
      <c r="B262" s="11">
        <v>260</v>
      </c>
      <c r="C262" s="11">
        <v>10</v>
      </c>
      <c r="D262" s="11">
        <v>6</v>
      </c>
      <c r="E262" s="11">
        <v>5</v>
      </c>
      <c r="F262" s="11">
        <v>0</v>
      </c>
      <c r="G262" s="24">
        <v>21</v>
      </c>
      <c r="H262" s="20"/>
      <c r="I262" s="169">
        <v>260</v>
      </c>
      <c r="J262" s="170">
        <v>1</v>
      </c>
      <c r="K262" s="170">
        <v>0</v>
      </c>
      <c r="L262" s="170">
        <v>7</v>
      </c>
      <c r="M262" s="170">
        <v>3</v>
      </c>
      <c r="N262" s="99">
        <v>11</v>
      </c>
      <c r="O262" s="26"/>
      <c r="P262" s="155">
        <v>260</v>
      </c>
      <c r="Q262" s="171">
        <v>3</v>
      </c>
      <c r="R262" s="171">
        <v>3</v>
      </c>
      <c r="S262" s="171">
        <v>3</v>
      </c>
      <c r="T262" s="171">
        <v>2</v>
      </c>
      <c r="U262" s="91">
        <f t="shared" si="9"/>
        <v>11</v>
      </c>
      <c r="W262" s="169">
        <v>260</v>
      </c>
      <c r="X262" s="155">
        <v>3</v>
      </c>
      <c r="Y262" s="155">
        <v>0</v>
      </c>
      <c r="Z262" s="155">
        <v>0</v>
      </c>
      <c r="AA262" s="155">
        <v>2</v>
      </c>
      <c r="AB262" s="157">
        <f>SUM(X262:AA262)</f>
        <v>5</v>
      </c>
      <c r="AD262" s="169">
        <v>260</v>
      </c>
      <c r="AE262" s="155">
        <v>2</v>
      </c>
      <c r="AF262" s="155">
        <v>0</v>
      </c>
      <c r="AG262" s="155">
        <v>0</v>
      </c>
      <c r="AH262" s="155">
        <v>2</v>
      </c>
      <c r="AI262" s="91">
        <v>4</v>
      </c>
      <c r="AK262" s="169">
        <v>260</v>
      </c>
      <c r="AL262" s="32">
        <v>3</v>
      </c>
      <c r="AM262" s="32">
        <v>0</v>
      </c>
      <c r="AN262" s="32">
        <v>0</v>
      </c>
      <c r="AO262" s="32">
        <v>2</v>
      </c>
      <c r="AP262" s="91">
        <f>SUM(AL262:AO262)</f>
        <v>5</v>
      </c>
      <c r="AR262" s="169">
        <v>260</v>
      </c>
      <c r="AS262" s="174">
        <v>6</v>
      </c>
      <c r="AT262" s="174">
        <v>0</v>
      </c>
      <c r="AU262" s="174">
        <v>4</v>
      </c>
      <c r="AV262" s="174">
        <v>2</v>
      </c>
      <c r="AW262" s="91">
        <f>SUM(AS262:AV262)</f>
        <v>12</v>
      </c>
      <c r="AY262" s="169">
        <v>260</v>
      </c>
      <c r="AZ262" s="155">
        <v>7</v>
      </c>
      <c r="BA262" s="155">
        <v>10</v>
      </c>
      <c r="BB262" s="155">
        <v>0</v>
      </c>
      <c r="BC262" s="155">
        <v>0</v>
      </c>
      <c r="BD262" s="91">
        <v>17</v>
      </c>
      <c r="BF262" s="169">
        <v>260</v>
      </c>
      <c r="BG262" s="155">
        <v>3</v>
      </c>
      <c r="BH262" s="155">
        <v>7</v>
      </c>
      <c r="BI262" s="155">
        <v>0</v>
      </c>
      <c r="BJ262" s="155">
        <v>9.5</v>
      </c>
      <c r="BK262" s="91">
        <v>19.5</v>
      </c>
      <c r="BM262" s="195" t="s">
        <v>22</v>
      </c>
      <c r="BN262" s="196">
        <f>CORREL(BN3:BN258,BR3:BR258)</f>
        <v>0.71138233032923348</v>
      </c>
      <c r="BO262" s="196">
        <f>CORREL(BO3:BO258,BR3:BR258)</f>
        <v>0.79883280420872516</v>
      </c>
      <c r="BP262" s="196">
        <f>CORREL(BP3:BP258,BR3:BR258)</f>
        <v>0.77504713428564098</v>
      </c>
      <c r="BQ262" s="196">
        <f>CORREL(BQ3:BQ258,BR3:BR258)</f>
        <v>0.73018802306699637</v>
      </c>
    </row>
    <row r="263" spans="2:70">
      <c r="B263" s="11">
        <v>261</v>
      </c>
      <c r="C263" s="11">
        <v>10</v>
      </c>
      <c r="D263" s="11">
        <v>1</v>
      </c>
      <c r="E263" s="11">
        <v>10</v>
      </c>
      <c r="F263" s="11">
        <v>0</v>
      </c>
      <c r="G263" s="24">
        <v>21</v>
      </c>
      <c r="H263" s="20"/>
      <c r="I263" s="169">
        <v>261</v>
      </c>
      <c r="J263" s="170">
        <v>0</v>
      </c>
      <c r="K263" s="170">
        <v>0</v>
      </c>
      <c r="L263" s="170">
        <v>6</v>
      </c>
      <c r="M263" s="170">
        <v>5</v>
      </c>
      <c r="N263" s="99">
        <v>11</v>
      </c>
      <c r="O263" s="26"/>
      <c r="P263" s="155">
        <v>261</v>
      </c>
      <c r="Q263" s="126">
        <v>4</v>
      </c>
      <c r="R263" s="126">
        <v>2</v>
      </c>
      <c r="S263" s="126">
        <v>4</v>
      </c>
      <c r="T263" s="126">
        <v>1</v>
      </c>
      <c r="U263" s="124">
        <v>11</v>
      </c>
      <c r="W263" s="169">
        <v>261</v>
      </c>
      <c r="X263" s="155">
        <v>3</v>
      </c>
      <c r="Y263" s="155">
        <v>2</v>
      </c>
      <c r="Z263" s="155">
        <v>0</v>
      </c>
      <c r="AA263" s="155">
        <v>0</v>
      </c>
      <c r="AB263" s="157">
        <f>SUM(X263:AA263)</f>
        <v>5</v>
      </c>
      <c r="AD263" s="169">
        <v>261</v>
      </c>
      <c r="AE263" s="155">
        <v>4</v>
      </c>
      <c r="AF263" s="155">
        <v>0</v>
      </c>
      <c r="AG263" s="155">
        <v>0</v>
      </c>
      <c r="AH263" s="155">
        <v>0</v>
      </c>
      <c r="AI263" s="91">
        <v>4</v>
      </c>
      <c r="AK263" s="169">
        <v>261</v>
      </c>
      <c r="AL263" s="177">
        <v>0</v>
      </c>
      <c r="AM263" s="177">
        <v>2</v>
      </c>
      <c r="AN263" s="177">
        <v>1</v>
      </c>
      <c r="AO263" s="177">
        <v>2</v>
      </c>
      <c r="AP263" s="162">
        <v>5</v>
      </c>
      <c r="AR263" s="169">
        <v>261</v>
      </c>
      <c r="AS263" s="174">
        <v>5</v>
      </c>
      <c r="AT263" s="174">
        <v>0</v>
      </c>
      <c r="AU263" s="174">
        <v>4</v>
      </c>
      <c r="AV263" s="174">
        <v>3</v>
      </c>
      <c r="AW263" s="91">
        <f>SUM(AS263:AV263)</f>
        <v>12</v>
      </c>
      <c r="AY263" s="169">
        <v>261</v>
      </c>
      <c r="AZ263" s="155">
        <v>9</v>
      </c>
      <c r="BA263" s="155">
        <v>4</v>
      </c>
      <c r="BB263" s="155">
        <v>2</v>
      </c>
      <c r="BC263" s="155">
        <v>2</v>
      </c>
      <c r="BD263" s="91">
        <f>SUM(AZ263:BC263)</f>
        <v>17</v>
      </c>
      <c r="BF263" s="169">
        <v>261</v>
      </c>
      <c r="BG263" s="155">
        <v>3</v>
      </c>
      <c r="BH263" s="155">
        <v>1</v>
      </c>
      <c r="BI263" s="155">
        <v>5</v>
      </c>
      <c r="BJ263" s="155">
        <v>10</v>
      </c>
      <c r="BK263" s="91">
        <f>SUM(BG263:BJ263)</f>
        <v>19</v>
      </c>
    </row>
    <row r="264" spans="2:70">
      <c r="B264" s="11">
        <v>262</v>
      </c>
      <c r="C264" s="11">
        <v>10</v>
      </c>
      <c r="D264" s="11">
        <v>1</v>
      </c>
      <c r="E264" s="11">
        <v>10</v>
      </c>
      <c r="F264" s="11">
        <v>0</v>
      </c>
      <c r="G264" s="24">
        <v>21</v>
      </c>
      <c r="H264" s="20"/>
      <c r="I264" s="169">
        <v>262</v>
      </c>
      <c r="J264" s="121">
        <v>2</v>
      </c>
      <c r="K264" s="121">
        <v>0</v>
      </c>
      <c r="L264" s="121">
        <v>3</v>
      </c>
      <c r="M264" s="121">
        <v>6</v>
      </c>
      <c r="N264" s="122">
        <v>11</v>
      </c>
      <c r="O264" s="26"/>
      <c r="P264" s="155">
        <v>262</v>
      </c>
      <c r="Q264" s="155">
        <v>7</v>
      </c>
      <c r="R264" s="155">
        <v>0</v>
      </c>
      <c r="S264" s="155">
        <v>2</v>
      </c>
      <c r="T264" s="155">
        <v>2</v>
      </c>
      <c r="U264" s="91">
        <f>SUM(Q264:T264)</f>
        <v>11</v>
      </c>
      <c r="W264" s="169">
        <v>262</v>
      </c>
      <c r="X264" s="4">
        <v>1</v>
      </c>
      <c r="Y264" s="4">
        <v>3</v>
      </c>
      <c r="Z264" s="4">
        <v>0</v>
      </c>
      <c r="AA264" s="4">
        <v>0</v>
      </c>
      <c r="AB264" s="5">
        <v>4</v>
      </c>
      <c r="AD264" s="169">
        <v>262</v>
      </c>
      <c r="AE264" s="177">
        <v>2</v>
      </c>
      <c r="AF264" s="177">
        <v>0</v>
      </c>
      <c r="AG264" s="177">
        <v>1</v>
      </c>
      <c r="AH264" s="177">
        <v>1</v>
      </c>
      <c r="AI264" s="162">
        <v>4</v>
      </c>
      <c r="AK264" s="169">
        <v>262</v>
      </c>
      <c r="AL264" s="177">
        <v>2</v>
      </c>
      <c r="AM264" s="177">
        <v>1</v>
      </c>
      <c r="AN264" s="177">
        <v>1</v>
      </c>
      <c r="AO264" s="177">
        <v>1</v>
      </c>
      <c r="AP264" s="162">
        <v>5</v>
      </c>
      <c r="AR264" s="169">
        <v>262</v>
      </c>
      <c r="AS264" s="174">
        <v>7</v>
      </c>
      <c r="AT264" s="174">
        <v>0</v>
      </c>
      <c r="AU264" s="174">
        <v>0</v>
      </c>
      <c r="AV264" s="174">
        <v>5</v>
      </c>
      <c r="AW264" s="91">
        <f>SUM(AS264:AV264)</f>
        <v>12</v>
      </c>
      <c r="AY264" s="169">
        <v>262</v>
      </c>
      <c r="AZ264" s="155">
        <v>9</v>
      </c>
      <c r="BA264" s="156">
        <v>6</v>
      </c>
      <c r="BB264" s="156">
        <v>2</v>
      </c>
      <c r="BC264" s="156">
        <v>0</v>
      </c>
      <c r="BD264" s="157">
        <v>17</v>
      </c>
      <c r="BF264" s="169">
        <v>262</v>
      </c>
      <c r="BG264" s="121">
        <v>3</v>
      </c>
      <c r="BH264" s="121">
        <v>8</v>
      </c>
      <c r="BI264" s="121">
        <v>0</v>
      </c>
      <c r="BJ264" s="121">
        <v>8</v>
      </c>
      <c r="BK264" s="122">
        <v>19</v>
      </c>
    </row>
    <row r="265" spans="2:70">
      <c r="B265" s="11">
        <v>263</v>
      </c>
      <c r="C265" s="11">
        <v>1.5</v>
      </c>
      <c r="D265" s="11">
        <v>4</v>
      </c>
      <c r="E265" s="11">
        <v>7.5</v>
      </c>
      <c r="F265" s="11">
        <v>7.5</v>
      </c>
      <c r="G265" s="24">
        <v>20.5</v>
      </c>
      <c r="H265" s="20"/>
      <c r="I265" s="169">
        <v>263</v>
      </c>
      <c r="J265" s="121">
        <v>1</v>
      </c>
      <c r="K265" s="121">
        <v>0</v>
      </c>
      <c r="L265" s="121">
        <v>8</v>
      </c>
      <c r="M265" s="121">
        <v>2</v>
      </c>
      <c r="N265" s="122">
        <v>11</v>
      </c>
      <c r="O265" s="26"/>
      <c r="P265" s="155">
        <v>263</v>
      </c>
      <c r="Q265" s="126">
        <v>3</v>
      </c>
      <c r="R265" s="126">
        <v>3.5</v>
      </c>
      <c r="S265" s="126">
        <v>4</v>
      </c>
      <c r="T265" s="126">
        <v>0</v>
      </c>
      <c r="U265" s="124">
        <v>10.5</v>
      </c>
      <c r="W265" s="169">
        <v>263</v>
      </c>
      <c r="X265" s="4">
        <v>0</v>
      </c>
      <c r="Y265" s="4">
        <v>2</v>
      </c>
      <c r="Z265" s="4">
        <v>2</v>
      </c>
      <c r="AA265" s="4">
        <v>0</v>
      </c>
      <c r="AB265" s="5">
        <v>4</v>
      </c>
      <c r="AD265" s="169">
        <v>263</v>
      </c>
      <c r="AE265" s="177">
        <v>1</v>
      </c>
      <c r="AF265" s="177">
        <v>1</v>
      </c>
      <c r="AG265" s="177">
        <v>1</v>
      </c>
      <c r="AH265" s="177">
        <v>1</v>
      </c>
      <c r="AI265" s="162">
        <v>4</v>
      </c>
      <c r="AK265" s="169">
        <v>263</v>
      </c>
      <c r="AL265" s="178">
        <v>2</v>
      </c>
      <c r="AM265" s="178">
        <v>0</v>
      </c>
      <c r="AN265" s="178">
        <v>1</v>
      </c>
      <c r="AO265" s="178">
        <v>2</v>
      </c>
      <c r="AP265" s="163">
        <v>5</v>
      </c>
      <c r="AR265" s="169">
        <v>263</v>
      </c>
      <c r="AS265" s="170">
        <v>6</v>
      </c>
      <c r="AT265" s="170">
        <v>0</v>
      </c>
      <c r="AU265" s="170">
        <v>3</v>
      </c>
      <c r="AV265" s="170">
        <v>3</v>
      </c>
      <c r="AW265" s="99">
        <v>12</v>
      </c>
      <c r="AY265" s="169">
        <v>263</v>
      </c>
      <c r="AZ265" s="155">
        <v>5</v>
      </c>
      <c r="BA265" s="155">
        <v>6</v>
      </c>
      <c r="BB265" s="155">
        <v>5</v>
      </c>
      <c r="BC265" s="155">
        <v>0.5</v>
      </c>
      <c r="BD265" s="91">
        <v>16.5</v>
      </c>
      <c r="BF265" s="169">
        <v>263</v>
      </c>
      <c r="BG265" s="149">
        <v>7</v>
      </c>
      <c r="BH265" s="149">
        <v>5</v>
      </c>
      <c r="BI265" s="149">
        <v>2</v>
      </c>
      <c r="BJ265" s="149">
        <v>5</v>
      </c>
      <c r="BK265" s="167">
        <v>19</v>
      </c>
    </row>
    <row r="266" spans="2:70">
      <c r="B266" s="11">
        <v>264</v>
      </c>
      <c r="C266" s="11">
        <v>7</v>
      </c>
      <c r="D266" s="11">
        <v>0</v>
      </c>
      <c r="E266" s="11">
        <v>7.5</v>
      </c>
      <c r="F266" s="11">
        <v>6</v>
      </c>
      <c r="G266" s="24">
        <v>20.5</v>
      </c>
      <c r="H266" s="20"/>
      <c r="I266" s="169">
        <v>264</v>
      </c>
      <c r="J266" s="155">
        <v>0</v>
      </c>
      <c r="K266" s="155">
        <v>0</v>
      </c>
      <c r="L266" s="155">
        <v>5</v>
      </c>
      <c r="M266" s="155">
        <v>6</v>
      </c>
      <c r="N266" s="91">
        <v>11</v>
      </c>
      <c r="O266" s="26"/>
      <c r="P266" s="155">
        <v>264</v>
      </c>
      <c r="Q266" s="171">
        <v>4</v>
      </c>
      <c r="R266" s="171">
        <v>0</v>
      </c>
      <c r="S266" s="171">
        <v>6</v>
      </c>
      <c r="T266" s="171">
        <v>0</v>
      </c>
      <c r="U266" s="91">
        <f>SUM(Q266:T266)</f>
        <v>10</v>
      </c>
      <c r="W266" s="169">
        <v>264</v>
      </c>
      <c r="X266" s="174">
        <v>0</v>
      </c>
      <c r="Y266" s="174">
        <v>2</v>
      </c>
      <c r="Z266" s="174">
        <v>2</v>
      </c>
      <c r="AA266" s="174">
        <v>0</v>
      </c>
      <c r="AB266" s="91">
        <f>SUM(X266:AA266)</f>
        <v>4</v>
      </c>
      <c r="AD266" s="169">
        <v>264</v>
      </c>
      <c r="AE266" s="155">
        <v>3</v>
      </c>
      <c r="AF266" s="155">
        <v>0</v>
      </c>
      <c r="AG266" s="155">
        <v>1</v>
      </c>
      <c r="AH266" s="155">
        <v>0</v>
      </c>
      <c r="AI266" s="157">
        <f>SUM(AE266:AH266)</f>
        <v>4</v>
      </c>
      <c r="AK266" s="169">
        <v>264</v>
      </c>
      <c r="AL266" s="169">
        <v>1</v>
      </c>
      <c r="AM266" s="169">
        <v>2</v>
      </c>
      <c r="AN266" s="169">
        <v>0</v>
      </c>
      <c r="AO266" s="169">
        <v>2</v>
      </c>
      <c r="AP266" s="24">
        <v>5</v>
      </c>
      <c r="AR266" s="169">
        <v>264</v>
      </c>
      <c r="AS266" s="170">
        <v>4</v>
      </c>
      <c r="AT266" s="170">
        <v>0</v>
      </c>
      <c r="AU266" s="170">
        <v>3</v>
      </c>
      <c r="AV266" s="170">
        <v>5</v>
      </c>
      <c r="AW266" s="99">
        <v>12</v>
      </c>
      <c r="AY266" s="169">
        <v>264</v>
      </c>
      <c r="AZ266" s="155">
        <v>10</v>
      </c>
      <c r="BA266" s="155">
        <v>4</v>
      </c>
      <c r="BB266" s="155">
        <v>1</v>
      </c>
      <c r="BC266" s="155">
        <v>1.5</v>
      </c>
      <c r="BD266" s="91">
        <v>16.5</v>
      </c>
      <c r="BF266" s="169">
        <v>264</v>
      </c>
      <c r="BG266" s="149">
        <v>2</v>
      </c>
      <c r="BH266" s="149">
        <v>8</v>
      </c>
      <c r="BI266" s="149">
        <v>0</v>
      </c>
      <c r="BJ266" s="149">
        <v>9</v>
      </c>
      <c r="BK266" s="167">
        <v>19</v>
      </c>
    </row>
    <row r="267" spans="2:70">
      <c r="B267" s="11">
        <v>265</v>
      </c>
      <c r="C267" s="11">
        <v>10</v>
      </c>
      <c r="D267" s="11">
        <v>3</v>
      </c>
      <c r="E267" s="11">
        <v>5</v>
      </c>
      <c r="F267" s="11">
        <v>2.5</v>
      </c>
      <c r="G267" s="24">
        <v>20.5</v>
      </c>
      <c r="H267" s="20"/>
      <c r="I267" s="169">
        <v>265</v>
      </c>
      <c r="J267" s="3">
        <v>6</v>
      </c>
      <c r="K267" s="3">
        <v>0</v>
      </c>
      <c r="L267" s="3">
        <v>5</v>
      </c>
      <c r="M267" s="3">
        <v>0</v>
      </c>
      <c r="N267" s="6">
        <f>J267+K267+L267+M267</f>
        <v>11</v>
      </c>
      <c r="O267" s="26"/>
      <c r="P267" s="155">
        <v>265</v>
      </c>
      <c r="Q267" s="171">
        <v>2</v>
      </c>
      <c r="R267" s="171">
        <v>4</v>
      </c>
      <c r="S267" s="171">
        <v>0</v>
      </c>
      <c r="T267" s="171">
        <v>4</v>
      </c>
      <c r="U267" s="91">
        <f>SUM(Q267:T267)</f>
        <v>10</v>
      </c>
      <c r="W267" s="169">
        <v>265</v>
      </c>
      <c r="X267" s="32">
        <v>0</v>
      </c>
      <c r="Y267" s="32">
        <v>3</v>
      </c>
      <c r="Z267" s="32">
        <v>0</v>
      </c>
      <c r="AA267" s="32">
        <v>1</v>
      </c>
      <c r="AB267" s="91">
        <f>SUM(X267:AA267)</f>
        <v>4</v>
      </c>
      <c r="AD267" s="169">
        <v>265</v>
      </c>
      <c r="AE267" s="155">
        <v>2</v>
      </c>
      <c r="AF267" s="155">
        <v>1</v>
      </c>
      <c r="AG267" s="155">
        <v>0</v>
      </c>
      <c r="AH267" s="155">
        <v>1</v>
      </c>
      <c r="AI267" s="157">
        <f>SUM(AE267:AH267)</f>
        <v>4</v>
      </c>
      <c r="AK267" s="169">
        <v>265</v>
      </c>
      <c r="AL267" s="174">
        <v>3</v>
      </c>
      <c r="AM267" s="174">
        <v>0</v>
      </c>
      <c r="AN267" s="174">
        <v>0</v>
      </c>
      <c r="AO267" s="174">
        <v>1.5</v>
      </c>
      <c r="AP267" s="91">
        <f>SUM(AL267:AO267)</f>
        <v>4.5</v>
      </c>
      <c r="AR267" s="169">
        <v>265</v>
      </c>
      <c r="AS267" s="170">
        <v>6</v>
      </c>
      <c r="AT267" s="170">
        <v>0</v>
      </c>
      <c r="AU267" s="170">
        <v>4</v>
      </c>
      <c r="AV267" s="170">
        <v>2</v>
      </c>
      <c r="AW267" s="99">
        <v>12</v>
      </c>
      <c r="AY267" s="169">
        <v>265</v>
      </c>
      <c r="AZ267" s="146">
        <v>9.5</v>
      </c>
      <c r="BA267" s="146">
        <v>6</v>
      </c>
      <c r="BB267" s="146">
        <v>0</v>
      </c>
      <c r="BC267" s="146">
        <v>1</v>
      </c>
      <c r="BD267" s="166">
        <v>16.5</v>
      </c>
      <c r="BF267" s="169">
        <v>265</v>
      </c>
      <c r="BG267" s="155">
        <v>5</v>
      </c>
      <c r="BH267" s="155">
        <v>9</v>
      </c>
      <c r="BI267" s="155">
        <v>4</v>
      </c>
      <c r="BJ267" s="155">
        <v>1</v>
      </c>
      <c r="BK267" s="91">
        <v>19</v>
      </c>
    </row>
    <row r="268" spans="2:70">
      <c r="B268" s="11">
        <v>266</v>
      </c>
      <c r="C268" s="11">
        <v>9</v>
      </c>
      <c r="D268" s="11">
        <v>4</v>
      </c>
      <c r="E268" s="11">
        <v>7.5</v>
      </c>
      <c r="F268" s="11">
        <v>0</v>
      </c>
      <c r="G268" s="24">
        <v>20.5</v>
      </c>
      <c r="H268" s="20"/>
      <c r="I268" s="169">
        <v>266</v>
      </c>
      <c r="J268" s="155">
        <v>6</v>
      </c>
      <c r="K268" s="155">
        <v>0</v>
      </c>
      <c r="L268" s="155">
        <v>3</v>
      </c>
      <c r="M268" s="155">
        <v>2</v>
      </c>
      <c r="N268" s="91">
        <v>11</v>
      </c>
      <c r="O268" s="26"/>
      <c r="P268" s="155">
        <v>266</v>
      </c>
      <c r="Q268" s="171">
        <v>2</v>
      </c>
      <c r="R268" s="171">
        <v>6</v>
      </c>
      <c r="S268" s="171">
        <v>2</v>
      </c>
      <c r="T268" s="171">
        <v>0</v>
      </c>
      <c r="U268" s="91">
        <f>SUM(Q268:T268)</f>
        <v>10</v>
      </c>
      <c r="W268" s="169">
        <v>266</v>
      </c>
      <c r="X268" s="170">
        <v>2</v>
      </c>
      <c r="Y268" s="170">
        <v>2</v>
      </c>
      <c r="Z268" s="170">
        <v>0</v>
      </c>
      <c r="AA268" s="170">
        <v>0</v>
      </c>
      <c r="AB268" s="99">
        <v>4</v>
      </c>
      <c r="AD268" s="169">
        <v>266</v>
      </c>
      <c r="AE268" s="155">
        <v>2.5</v>
      </c>
      <c r="AF268" s="155">
        <v>0</v>
      </c>
      <c r="AG268" s="155">
        <v>1</v>
      </c>
      <c r="AH268" s="155">
        <v>0</v>
      </c>
      <c r="AI268" s="91">
        <v>3.5</v>
      </c>
      <c r="AK268" s="169">
        <v>266</v>
      </c>
      <c r="AL268" s="32">
        <v>4</v>
      </c>
      <c r="AM268" s="32">
        <v>0</v>
      </c>
      <c r="AN268" s="32">
        <v>0</v>
      </c>
      <c r="AO268" s="32">
        <v>0.5</v>
      </c>
      <c r="AP268" s="91">
        <f>SUM(AL268:AO268)</f>
        <v>4.5</v>
      </c>
      <c r="AR268" s="169">
        <v>266</v>
      </c>
      <c r="AS268" s="121">
        <v>8</v>
      </c>
      <c r="AT268" s="121">
        <v>0</v>
      </c>
      <c r="AU268" s="121">
        <v>3</v>
      </c>
      <c r="AV268" s="121">
        <v>1</v>
      </c>
      <c r="AW268" s="122">
        <v>12</v>
      </c>
      <c r="AY268" s="169">
        <v>266</v>
      </c>
      <c r="AZ268" s="4">
        <v>9</v>
      </c>
      <c r="BA268" s="4">
        <v>2</v>
      </c>
      <c r="BB268" s="4">
        <v>2</v>
      </c>
      <c r="BC268" s="4">
        <v>3</v>
      </c>
      <c r="BD268" s="5">
        <v>16</v>
      </c>
      <c r="BF268" s="169">
        <v>266</v>
      </c>
      <c r="BG268" s="4">
        <v>9</v>
      </c>
      <c r="BH268" s="4">
        <v>9</v>
      </c>
      <c r="BI268" s="4">
        <v>0</v>
      </c>
      <c r="BJ268" s="4">
        <v>0</v>
      </c>
      <c r="BK268" s="5">
        <v>18</v>
      </c>
    </row>
    <row r="269" spans="2:70">
      <c r="B269" s="11">
        <v>267</v>
      </c>
      <c r="C269" s="11">
        <v>5</v>
      </c>
      <c r="D269" s="11">
        <v>6</v>
      </c>
      <c r="E269" s="11">
        <v>7</v>
      </c>
      <c r="F269" s="11">
        <v>2</v>
      </c>
      <c r="G269" s="24">
        <v>20</v>
      </c>
      <c r="H269" s="20"/>
      <c r="I269" s="169">
        <v>267</v>
      </c>
      <c r="J269" s="156">
        <v>0</v>
      </c>
      <c r="K269" s="156">
        <v>4</v>
      </c>
      <c r="L269" s="156">
        <v>2</v>
      </c>
      <c r="M269" s="156">
        <v>5</v>
      </c>
      <c r="N269" s="91">
        <f>SUM(J269:M269)</f>
        <v>11</v>
      </c>
      <c r="O269" s="26"/>
      <c r="P269" s="155">
        <v>267</v>
      </c>
      <c r="Q269" s="32">
        <v>2</v>
      </c>
      <c r="R269" s="32">
        <v>0</v>
      </c>
      <c r="S269" s="32">
        <v>2</v>
      </c>
      <c r="T269" s="32">
        <v>6</v>
      </c>
      <c r="U269" s="91">
        <f>SUM(Q269:T269)</f>
        <v>10</v>
      </c>
      <c r="W269" s="169">
        <v>267</v>
      </c>
      <c r="X269" s="121">
        <v>1</v>
      </c>
      <c r="Y269" s="121">
        <v>3</v>
      </c>
      <c r="Z269" s="121">
        <v>0</v>
      </c>
      <c r="AA269" s="121">
        <v>0</v>
      </c>
      <c r="AB269" s="122">
        <v>4</v>
      </c>
      <c r="AD269" s="169">
        <v>267</v>
      </c>
      <c r="AE269" s="4">
        <v>1</v>
      </c>
      <c r="AF269" s="4">
        <v>0</v>
      </c>
      <c r="AG269" s="4">
        <v>1</v>
      </c>
      <c r="AH269" s="4">
        <v>1</v>
      </c>
      <c r="AI269" s="5">
        <v>3</v>
      </c>
      <c r="AK269" s="169">
        <v>267</v>
      </c>
      <c r="AL269" s="155">
        <v>3</v>
      </c>
      <c r="AM269" s="155">
        <v>1.5</v>
      </c>
      <c r="AN269" s="155">
        <v>0</v>
      </c>
      <c r="AO269" s="155">
        <v>0</v>
      </c>
      <c r="AP269" s="91">
        <v>4.5</v>
      </c>
      <c r="AR269" s="169">
        <v>267</v>
      </c>
      <c r="AS269" s="121">
        <v>5</v>
      </c>
      <c r="AT269" s="121">
        <v>0</v>
      </c>
      <c r="AU269" s="121">
        <v>2</v>
      </c>
      <c r="AV269" s="121">
        <v>5</v>
      </c>
      <c r="AW269" s="122">
        <v>12</v>
      </c>
      <c r="AY269" s="169">
        <v>267</v>
      </c>
      <c r="AZ269" s="4">
        <v>10</v>
      </c>
      <c r="BA269" s="4">
        <v>2</v>
      </c>
      <c r="BB269" s="4">
        <v>3</v>
      </c>
      <c r="BC269" s="4">
        <v>1</v>
      </c>
      <c r="BD269" s="5">
        <v>16</v>
      </c>
      <c r="BF269" s="169">
        <v>267</v>
      </c>
      <c r="BG269" s="155">
        <v>5</v>
      </c>
      <c r="BH269" s="155">
        <v>0</v>
      </c>
      <c r="BI269" s="155">
        <v>5</v>
      </c>
      <c r="BJ269" s="155">
        <v>8</v>
      </c>
      <c r="BK269" s="91">
        <f>SUM(BG269:BJ269)</f>
        <v>18</v>
      </c>
    </row>
    <row r="270" spans="2:70">
      <c r="B270" s="11">
        <v>268</v>
      </c>
      <c r="C270" s="11">
        <v>9</v>
      </c>
      <c r="D270" s="11">
        <v>8</v>
      </c>
      <c r="E270" s="11">
        <v>2</v>
      </c>
      <c r="F270" s="11">
        <v>1</v>
      </c>
      <c r="G270" s="24">
        <v>20</v>
      </c>
      <c r="H270" s="20"/>
      <c r="I270" s="169">
        <v>268</v>
      </c>
      <c r="J270" s="4">
        <v>1.5</v>
      </c>
      <c r="K270" s="4">
        <v>1</v>
      </c>
      <c r="L270" s="4">
        <v>6</v>
      </c>
      <c r="M270" s="4">
        <v>2</v>
      </c>
      <c r="N270" s="5">
        <v>10.5</v>
      </c>
      <c r="O270" s="26"/>
      <c r="P270" s="155">
        <v>268</v>
      </c>
      <c r="Q270" s="126">
        <v>7</v>
      </c>
      <c r="R270" s="126">
        <v>1</v>
      </c>
      <c r="S270" s="126">
        <v>0</v>
      </c>
      <c r="T270" s="126">
        <v>2</v>
      </c>
      <c r="U270" s="124">
        <v>10</v>
      </c>
      <c r="W270" s="169">
        <v>268</v>
      </c>
      <c r="X270" s="4">
        <v>3</v>
      </c>
      <c r="Y270" s="4">
        <v>0</v>
      </c>
      <c r="Z270" s="4">
        <v>0</v>
      </c>
      <c r="AA270" s="4">
        <v>0.5</v>
      </c>
      <c r="AB270" s="5">
        <v>3.5</v>
      </c>
      <c r="AD270" s="169">
        <v>268</v>
      </c>
      <c r="AE270" s="170">
        <v>0</v>
      </c>
      <c r="AF270" s="170">
        <v>0</v>
      </c>
      <c r="AG270" s="170">
        <v>2</v>
      </c>
      <c r="AH270" s="170">
        <v>1</v>
      </c>
      <c r="AI270" s="99">
        <v>3</v>
      </c>
      <c r="AK270" s="169">
        <v>268</v>
      </c>
      <c r="AL270" s="4">
        <v>4</v>
      </c>
      <c r="AM270" s="4">
        <v>0</v>
      </c>
      <c r="AN270" s="4">
        <v>0</v>
      </c>
      <c r="AO270" s="4">
        <v>0</v>
      </c>
      <c r="AP270" s="5">
        <v>4</v>
      </c>
      <c r="AR270" s="169">
        <v>268</v>
      </c>
      <c r="AS270" s="121">
        <v>9</v>
      </c>
      <c r="AT270" s="121">
        <v>0</v>
      </c>
      <c r="AU270" s="121">
        <v>2</v>
      </c>
      <c r="AV270" s="121">
        <v>1</v>
      </c>
      <c r="AW270" s="122">
        <v>12</v>
      </c>
      <c r="AY270" s="169">
        <v>268</v>
      </c>
      <c r="AZ270" s="155">
        <v>7</v>
      </c>
      <c r="BA270" s="155">
        <v>4</v>
      </c>
      <c r="BB270" s="155">
        <v>5</v>
      </c>
      <c r="BC270" s="155">
        <v>0</v>
      </c>
      <c r="BD270" s="91">
        <f>SUM(AZ270:BC270)</f>
        <v>16</v>
      </c>
      <c r="BF270" s="169">
        <v>268</v>
      </c>
      <c r="BG270" s="32">
        <v>5</v>
      </c>
      <c r="BH270" s="32">
        <v>10</v>
      </c>
      <c r="BI270" s="32">
        <v>3</v>
      </c>
      <c r="BJ270" s="32">
        <v>0</v>
      </c>
      <c r="BK270" s="91">
        <f>SUM(BG270:BJ270)</f>
        <v>18</v>
      </c>
    </row>
    <row r="271" spans="2:70">
      <c r="B271" s="11">
        <v>269</v>
      </c>
      <c r="C271" s="11">
        <v>7</v>
      </c>
      <c r="D271" s="11">
        <v>7</v>
      </c>
      <c r="E271" s="11">
        <v>6</v>
      </c>
      <c r="F271" s="11">
        <v>0</v>
      </c>
      <c r="G271" s="24">
        <v>20</v>
      </c>
      <c r="H271" s="20"/>
      <c r="I271" s="169">
        <v>269</v>
      </c>
      <c r="J271" s="4">
        <v>0</v>
      </c>
      <c r="K271" s="4">
        <v>0</v>
      </c>
      <c r="L271" s="4">
        <v>5</v>
      </c>
      <c r="M271" s="4">
        <v>5</v>
      </c>
      <c r="N271" s="5">
        <v>10</v>
      </c>
      <c r="O271" s="26"/>
      <c r="P271" s="155">
        <v>269</v>
      </c>
      <c r="Q271" s="156">
        <v>1</v>
      </c>
      <c r="R271" s="156">
        <v>2</v>
      </c>
      <c r="S271" s="156">
        <v>4</v>
      </c>
      <c r="T271" s="156">
        <v>3</v>
      </c>
      <c r="U271" s="91">
        <f>SUM(Q271:T271)</f>
        <v>10</v>
      </c>
      <c r="W271" s="169">
        <v>269</v>
      </c>
      <c r="X271" s="130">
        <v>1</v>
      </c>
      <c r="Y271" s="130">
        <v>0</v>
      </c>
      <c r="Z271" s="130">
        <v>2.5</v>
      </c>
      <c r="AA271" s="130">
        <v>0</v>
      </c>
      <c r="AB271" s="128">
        <v>3.5</v>
      </c>
      <c r="AD271" s="169">
        <v>269</v>
      </c>
      <c r="AE271" s="121">
        <v>1</v>
      </c>
      <c r="AF271" s="121">
        <v>2</v>
      </c>
      <c r="AG271" s="121">
        <v>0</v>
      </c>
      <c r="AH271" s="121">
        <v>0</v>
      </c>
      <c r="AI271" s="122">
        <v>3</v>
      </c>
      <c r="AK271" s="169">
        <v>269</v>
      </c>
      <c r="AL271" s="174">
        <v>0</v>
      </c>
      <c r="AM271" s="174">
        <v>0</v>
      </c>
      <c r="AN271" s="174">
        <v>0</v>
      </c>
      <c r="AO271" s="174">
        <v>4</v>
      </c>
      <c r="AP271" s="91">
        <f>SUM(AL271:AO271)</f>
        <v>4</v>
      </c>
      <c r="AR271" s="169">
        <v>269</v>
      </c>
      <c r="AS271" s="155">
        <v>5</v>
      </c>
      <c r="AT271" s="155">
        <v>0</v>
      </c>
      <c r="AU271" s="155">
        <v>2</v>
      </c>
      <c r="AV271" s="155">
        <v>5</v>
      </c>
      <c r="AW271" s="91">
        <v>12</v>
      </c>
      <c r="AY271" s="169">
        <v>269</v>
      </c>
      <c r="AZ271" s="155">
        <v>10</v>
      </c>
      <c r="BA271" s="155">
        <v>3</v>
      </c>
      <c r="BB271" s="155">
        <v>1</v>
      </c>
      <c r="BC271" s="155">
        <v>2</v>
      </c>
      <c r="BD271" s="91">
        <f>SUM(AZ271:BC271)</f>
        <v>16</v>
      </c>
      <c r="BF271" s="169">
        <v>269</v>
      </c>
      <c r="BG271" s="121">
        <v>10</v>
      </c>
      <c r="BH271" s="121">
        <v>3</v>
      </c>
      <c r="BI271" s="121">
        <v>5</v>
      </c>
      <c r="BJ271" s="121">
        <v>0</v>
      </c>
      <c r="BK271" s="122">
        <v>18</v>
      </c>
    </row>
    <row r="272" spans="2:70">
      <c r="B272" s="11">
        <v>270</v>
      </c>
      <c r="C272" s="11">
        <v>7</v>
      </c>
      <c r="D272" s="11"/>
      <c r="E272" s="11">
        <v>10</v>
      </c>
      <c r="F272" s="11">
        <v>3</v>
      </c>
      <c r="G272" s="24">
        <v>20</v>
      </c>
      <c r="H272" s="20"/>
      <c r="I272" s="169">
        <v>270</v>
      </c>
      <c r="J272" s="170">
        <v>3</v>
      </c>
      <c r="K272" s="170">
        <v>3</v>
      </c>
      <c r="L272" s="170">
        <v>2</v>
      </c>
      <c r="M272" s="170">
        <v>2</v>
      </c>
      <c r="N272" s="99">
        <v>10</v>
      </c>
      <c r="O272" s="26"/>
      <c r="P272" s="155">
        <v>270</v>
      </c>
      <c r="Q272" s="156">
        <v>5</v>
      </c>
      <c r="R272" s="156">
        <v>3</v>
      </c>
      <c r="S272" s="156">
        <v>2</v>
      </c>
      <c r="T272" s="156">
        <v>0</v>
      </c>
      <c r="U272" s="157">
        <v>10</v>
      </c>
      <c r="W272" s="169">
        <v>270</v>
      </c>
      <c r="X272" s="4">
        <v>0</v>
      </c>
      <c r="Y272" s="4">
        <v>2</v>
      </c>
      <c r="Z272" s="4">
        <v>1</v>
      </c>
      <c r="AA272" s="4">
        <v>0</v>
      </c>
      <c r="AB272" s="5">
        <v>3</v>
      </c>
      <c r="AD272" s="169">
        <v>270</v>
      </c>
      <c r="AE272" s="155">
        <v>1</v>
      </c>
      <c r="AF272" s="155">
        <v>1</v>
      </c>
      <c r="AG272" s="155">
        <v>0</v>
      </c>
      <c r="AH272" s="155">
        <v>1</v>
      </c>
      <c r="AI272" s="91">
        <v>3</v>
      </c>
      <c r="AK272" s="169">
        <v>270</v>
      </c>
      <c r="AL272" s="155"/>
      <c r="AM272" s="155"/>
      <c r="AN272" s="155"/>
      <c r="AO272" s="32">
        <v>4</v>
      </c>
      <c r="AP272" s="91">
        <f>SUM(AL272:AO272)</f>
        <v>4</v>
      </c>
      <c r="AR272" s="169">
        <v>270</v>
      </c>
      <c r="AS272" s="181">
        <v>9</v>
      </c>
      <c r="AT272" s="181">
        <v>0</v>
      </c>
      <c r="AU272" s="181">
        <v>1</v>
      </c>
      <c r="AV272" s="181">
        <v>2</v>
      </c>
      <c r="AW272" s="164">
        <v>12</v>
      </c>
      <c r="AY272" s="169">
        <v>270</v>
      </c>
      <c r="AZ272" s="155">
        <v>8</v>
      </c>
      <c r="BA272" s="155">
        <v>3</v>
      </c>
      <c r="BB272" s="155">
        <v>3</v>
      </c>
      <c r="BC272" s="155">
        <v>2</v>
      </c>
      <c r="BD272" s="91">
        <f>SUM(AZ272:BC272)</f>
        <v>16</v>
      </c>
      <c r="BF272" s="169">
        <v>270</v>
      </c>
      <c r="BG272" s="155">
        <v>3</v>
      </c>
      <c r="BH272" s="155">
        <v>10</v>
      </c>
      <c r="BI272" s="155">
        <v>5</v>
      </c>
      <c r="BJ272" s="155">
        <v>0</v>
      </c>
      <c r="BK272" s="91">
        <v>18</v>
      </c>
    </row>
    <row r="273" spans="2:63">
      <c r="B273" s="11">
        <v>271</v>
      </c>
      <c r="C273" s="11">
        <v>10</v>
      </c>
      <c r="D273" s="11">
        <v>2</v>
      </c>
      <c r="E273" s="11">
        <v>8</v>
      </c>
      <c r="F273" s="11"/>
      <c r="G273" s="24">
        <v>20</v>
      </c>
      <c r="H273" s="20"/>
      <c r="I273" s="169">
        <v>271</v>
      </c>
      <c r="J273" s="170">
        <v>2</v>
      </c>
      <c r="K273" s="170">
        <v>0</v>
      </c>
      <c r="L273" s="170">
        <v>6</v>
      </c>
      <c r="M273" s="170">
        <v>2</v>
      </c>
      <c r="N273" s="99">
        <v>10</v>
      </c>
      <c r="O273" s="26"/>
      <c r="P273" s="155">
        <v>271</v>
      </c>
      <c r="Q273" s="126">
        <v>4.5</v>
      </c>
      <c r="R273" s="126">
        <v>0</v>
      </c>
      <c r="S273" s="126">
        <v>3</v>
      </c>
      <c r="T273" s="126">
        <v>2</v>
      </c>
      <c r="U273" s="124">
        <v>9.5</v>
      </c>
      <c r="W273" s="169">
        <v>271</v>
      </c>
      <c r="X273" s="170">
        <v>3</v>
      </c>
      <c r="Y273" s="170">
        <v>0</v>
      </c>
      <c r="Z273" s="170">
        <v>0</v>
      </c>
      <c r="AA273" s="170">
        <v>0</v>
      </c>
      <c r="AB273" s="99">
        <v>3</v>
      </c>
      <c r="AD273" s="169">
        <v>271</v>
      </c>
      <c r="AE273" s="155">
        <v>0</v>
      </c>
      <c r="AF273" s="155">
        <v>0</v>
      </c>
      <c r="AG273" s="155">
        <v>2</v>
      </c>
      <c r="AH273" s="155">
        <v>1</v>
      </c>
      <c r="AI273" s="91">
        <v>3</v>
      </c>
      <c r="AK273" s="169">
        <v>271</v>
      </c>
      <c r="AL273" s="170">
        <v>2</v>
      </c>
      <c r="AM273" s="170">
        <v>1</v>
      </c>
      <c r="AN273" s="170">
        <v>0</v>
      </c>
      <c r="AO273" s="170">
        <v>1</v>
      </c>
      <c r="AP273" s="99">
        <v>4</v>
      </c>
      <c r="AR273" s="169">
        <v>271</v>
      </c>
      <c r="AS273" s="144">
        <v>8</v>
      </c>
      <c r="AT273" s="145">
        <v>0</v>
      </c>
      <c r="AU273" s="144">
        <v>2</v>
      </c>
      <c r="AV273" s="145">
        <v>2</v>
      </c>
      <c r="AW273" s="165">
        <v>12</v>
      </c>
      <c r="AY273" s="169">
        <v>271</v>
      </c>
      <c r="AZ273" s="155">
        <v>8</v>
      </c>
      <c r="BA273" s="155">
        <v>6</v>
      </c>
      <c r="BB273" s="155">
        <v>0</v>
      </c>
      <c r="BC273" s="155">
        <v>2</v>
      </c>
      <c r="BD273" s="91">
        <f>SUM(AZ273:BC273)</f>
        <v>16</v>
      </c>
      <c r="BF273" s="169">
        <v>271</v>
      </c>
      <c r="BG273" s="155">
        <v>4</v>
      </c>
      <c r="BH273" s="155">
        <v>3</v>
      </c>
      <c r="BI273" s="155">
        <v>5</v>
      </c>
      <c r="BJ273" s="155">
        <v>6</v>
      </c>
      <c r="BK273" s="91">
        <v>18</v>
      </c>
    </row>
    <row r="274" spans="2:63">
      <c r="B274" s="11">
        <v>272</v>
      </c>
      <c r="C274" s="11">
        <v>9</v>
      </c>
      <c r="D274" s="11">
        <v>1</v>
      </c>
      <c r="E274" s="11">
        <v>10</v>
      </c>
      <c r="F274" s="11">
        <v>0</v>
      </c>
      <c r="G274" s="24">
        <v>20</v>
      </c>
      <c r="H274" s="20"/>
      <c r="I274" s="169">
        <v>272</v>
      </c>
      <c r="J274" s="155">
        <v>0</v>
      </c>
      <c r="K274" s="155">
        <v>0</v>
      </c>
      <c r="L274" s="155">
        <v>5</v>
      </c>
      <c r="M274" s="155">
        <v>5</v>
      </c>
      <c r="N274" s="91">
        <v>10</v>
      </c>
      <c r="O274" s="26"/>
      <c r="P274" s="155">
        <v>272</v>
      </c>
      <c r="Q274" s="4">
        <v>0</v>
      </c>
      <c r="R274" s="4">
        <v>5</v>
      </c>
      <c r="S274" s="4">
        <v>2</v>
      </c>
      <c r="T274" s="4">
        <v>2</v>
      </c>
      <c r="U274" s="5">
        <v>9</v>
      </c>
      <c r="W274" s="169">
        <v>272</v>
      </c>
      <c r="X274" s="170">
        <v>3</v>
      </c>
      <c r="Y274" s="170">
        <v>0</v>
      </c>
      <c r="Z274" s="170">
        <v>0</v>
      </c>
      <c r="AA274" s="170">
        <v>0</v>
      </c>
      <c r="AB274" s="99">
        <v>3</v>
      </c>
      <c r="AD274" s="169">
        <v>272</v>
      </c>
      <c r="AE274" s="155">
        <v>2.5</v>
      </c>
      <c r="AF274" s="155">
        <v>0</v>
      </c>
      <c r="AG274" s="155">
        <v>0</v>
      </c>
      <c r="AH274" s="155">
        <v>0</v>
      </c>
      <c r="AI274" s="91">
        <v>2.5</v>
      </c>
      <c r="AK274" s="169">
        <v>272</v>
      </c>
      <c r="AL274" s="170">
        <v>3</v>
      </c>
      <c r="AM274" s="170">
        <v>1</v>
      </c>
      <c r="AN274" s="170">
        <v>0</v>
      </c>
      <c r="AO274" s="170">
        <v>0</v>
      </c>
      <c r="AP274" s="99">
        <v>4</v>
      </c>
      <c r="AR274" s="169">
        <v>272</v>
      </c>
      <c r="AS274" s="144">
        <v>8</v>
      </c>
      <c r="AT274" s="144">
        <v>0</v>
      </c>
      <c r="AU274" s="144">
        <v>2</v>
      </c>
      <c r="AV274" s="144">
        <v>2</v>
      </c>
      <c r="AW274" s="165">
        <v>12</v>
      </c>
      <c r="AY274" s="169">
        <v>272</v>
      </c>
      <c r="AZ274" s="121">
        <v>9</v>
      </c>
      <c r="BA274" s="121">
        <v>6</v>
      </c>
      <c r="BB274" s="121">
        <v>1</v>
      </c>
      <c r="BC274" s="121">
        <v>0</v>
      </c>
      <c r="BD274" s="122">
        <v>16</v>
      </c>
      <c r="BF274" s="169">
        <v>272</v>
      </c>
      <c r="BG274" s="155">
        <v>3</v>
      </c>
      <c r="BH274" s="155">
        <v>0</v>
      </c>
      <c r="BI274" s="155">
        <v>5</v>
      </c>
      <c r="BJ274" s="155">
        <v>10</v>
      </c>
      <c r="BK274" s="91">
        <f>SUM(BG274:BJ274)</f>
        <v>18</v>
      </c>
    </row>
    <row r="275" spans="2:63">
      <c r="B275" s="11">
        <v>273</v>
      </c>
      <c r="C275" s="11">
        <v>10</v>
      </c>
      <c r="D275" s="11">
        <v>0</v>
      </c>
      <c r="E275" s="11">
        <v>9</v>
      </c>
      <c r="F275" s="11">
        <v>1</v>
      </c>
      <c r="G275" s="24">
        <v>20</v>
      </c>
      <c r="H275" s="20"/>
      <c r="I275" s="169">
        <v>273</v>
      </c>
      <c r="J275" s="156">
        <v>3</v>
      </c>
      <c r="K275" s="156">
        <v>0</v>
      </c>
      <c r="L275" s="156">
        <v>4</v>
      </c>
      <c r="M275" s="156">
        <v>3</v>
      </c>
      <c r="N275" s="157">
        <v>10</v>
      </c>
      <c r="O275" s="26"/>
      <c r="P275" s="155">
        <v>273</v>
      </c>
      <c r="Q275" s="4">
        <v>2</v>
      </c>
      <c r="R275" s="4">
        <v>0</v>
      </c>
      <c r="S275" s="4">
        <v>3</v>
      </c>
      <c r="T275" s="4">
        <v>4</v>
      </c>
      <c r="U275" s="5">
        <v>9</v>
      </c>
      <c r="W275" s="169">
        <v>273</v>
      </c>
      <c r="X275" s="121">
        <v>3</v>
      </c>
      <c r="Y275" s="121">
        <v>0</v>
      </c>
      <c r="Z275" s="121">
        <v>0</v>
      </c>
      <c r="AA275" s="121">
        <v>0</v>
      </c>
      <c r="AB275" s="122">
        <v>3</v>
      </c>
      <c r="AD275" s="169">
        <v>273</v>
      </c>
      <c r="AE275" s="4">
        <v>0</v>
      </c>
      <c r="AF275" s="4">
        <v>0</v>
      </c>
      <c r="AG275" s="4">
        <v>0</v>
      </c>
      <c r="AH275" s="4">
        <v>2</v>
      </c>
      <c r="AI275" s="5">
        <v>2</v>
      </c>
      <c r="AK275" s="169">
        <v>273</v>
      </c>
      <c r="AL275" s="155">
        <v>0</v>
      </c>
      <c r="AM275" s="155">
        <v>1</v>
      </c>
      <c r="AN275" s="155">
        <v>0</v>
      </c>
      <c r="AO275" s="155">
        <v>3</v>
      </c>
      <c r="AP275" s="91">
        <v>4</v>
      </c>
      <c r="AR275" s="169">
        <v>273</v>
      </c>
      <c r="AS275" s="155">
        <v>8</v>
      </c>
      <c r="AT275" s="155">
        <v>0</v>
      </c>
      <c r="AU275" s="155">
        <v>3</v>
      </c>
      <c r="AV275" s="155">
        <v>1</v>
      </c>
      <c r="AW275" s="91">
        <v>12</v>
      </c>
      <c r="AY275" s="169">
        <v>273</v>
      </c>
      <c r="AZ275" s="155">
        <v>8</v>
      </c>
      <c r="BA275" s="155">
        <v>3</v>
      </c>
      <c r="BB275" s="155">
        <v>0</v>
      </c>
      <c r="BC275" s="155">
        <v>5</v>
      </c>
      <c r="BD275" s="91">
        <v>16</v>
      </c>
      <c r="BF275" s="169">
        <v>273</v>
      </c>
      <c r="BG275" s="155">
        <v>7</v>
      </c>
      <c r="BH275" s="155">
        <v>1</v>
      </c>
      <c r="BI275" s="155">
        <v>1.5</v>
      </c>
      <c r="BJ275" s="155">
        <v>8</v>
      </c>
      <c r="BK275" s="91">
        <v>17.5</v>
      </c>
    </row>
    <row r="276" spans="2:63">
      <c r="B276" s="11">
        <v>274</v>
      </c>
      <c r="C276" s="11">
        <v>10</v>
      </c>
      <c r="D276" s="11">
        <v>0</v>
      </c>
      <c r="E276" s="11">
        <v>10</v>
      </c>
      <c r="F276" s="11">
        <v>0</v>
      </c>
      <c r="G276" s="24">
        <v>20</v>
      </c>
      <c r="H276" s="20"/>
      <c r="I276" s="169">
        <v>274</v>
      </c>
      <c r="J276" s="171">
        <v>0</v>
      </c>
      <c r="K276" s="171">
        <v>0</v>
      </c>
      <c r="L276" s="171">
        <v>2</v>
      </c>
      <c r="M276" s="171">
        <v>7</v>
      </c>
      <c r="N276" s="91">
        <f>SUM(J276:M276)</f>
        <v>9</v>
      </c>
      <c r="O276" s="26"/>
      <c r="P276" s="155">
        <v>274</v>
      </c>
      <c r="Q276" s="4">
        <v>2</v>
      </c>
      <c r="R276" s="4">
        <v>0</v>
      </c>
      <c r="S276" s="4">
        <v>4</v>
      </c>
      <c r="T276" s="4">
        <v>3</v>
      </c>
      <c r="U276" s="5">
        <v>9</v>
      </c>
      <c r="W276" s="169">
        <v>274</v>
      </c>
      <c r="X276" s="130">
        <v>1</v>
      </c>
      <c r="Y276" s="130">
        <v>2</v>
      </c>
      <c r="Z276" s="130">
        <v>0</v>
      </c>
      <c r="AA276" s="130">
        <v>0</v>
      </c>
      <c r="AB276" s="128">
        <v>3</v>
      </c>
      <c r="AD276" s="169">
        <v>274</v>
      </c>
      <c r="AE276" s="32">
        <v>1</v>
      </c>
      <c r="AF276" s="32">
        <v>0</v>
      </c>
      <c r="AG276" s="32">
        <v>1</v>
      </c>
      <c r="AH276" s="32">
        <v>0</v>
      </c>
      <c r="AI276" s="91">
        <f>SUM(AE276:AH276)</f>
        <v>2</v>
      </c>
      <c r="AK276" s="169">
        <v>274</v>
      </c>
      <c r="AL276" s="155">
        <v>3</v>
      </c>
      <c r="AM276" s="155">
        <v>0</v>
      </c>
      <c r="AN276" s="155">
        <v>1</v>
      </c>
      <c r="AO276" s="155">
        <v>0</v>
      </c>
      <c r="AP276" s="91">
        <v>4</v>
      </c>
      <c r="AR276" s="169">
        <v>274</v>
      </c>
      <c r="AS276" s="155">
        <v>6</v>
      </c>
      <c r="AT276" s="155">
        <v>0</v>
      </c>
      <c r="AU276" s="155">
        <v>4</v>
      </c>
      <c r="AV276" s="155">
        <v>2</v>
      </c>
      <c r="AW276" s="91">
        <v>12</v>
      </c>
      <c r="AY276" s="169">
        <v>274</v>
      </c>
      <c r="AZ276" s="155">
        <v>3</v>
      </c>
      <c r="BA276" s="155">
        <v>5</v>
      </c>
      <c r="BB276" s="155">
        <v>5</v>
      </c>
      <c r="BC276" s="155">
        <v>3</v>
      </c>
      <c r="BD276" s="91">
        <v>16</v>
      </c>
      <c r="BF276" s="169">
        <v>274</v>
      </c>
      <c r="BG276" s="4">
        <v>3</v>
      </c>
      <c r="BH276" s="4">
        <v>10</v>
      </c>
      <c r="BI276" s="4">
        <v>0</v>
      </c>
      <c r="BJ276" s="4">
        <v>4</v>
      </c>
      <c r="BK276" s="5">
        <v>17</v>
      </c>
    </row>
    <row r="277" spans="2:63">
      <c r="B277" s="11">
        <v>275</v>
      </c>
      <c r="C277" s="11">
        <v>10</v>
      </c>
      <c r="D277" s="11">
        <v>0</v>
      </c>
      <c r="E277" s="11">
        <v>8</v>
      </c>
      <c r="F277" s="11">
        <v>1.5</v>
      </c>
      <c r="G277" s="24">
        <v>19.5</v>
      </c>
      <c r="H277" s="20"/>
      <c r="I277" s="169">
        <v>275</v>
      </c>
      <c r="J277" s="32">
        <v>1</v>
      </c>
      <c r="K277" s="32">
        <v>0</v>
      </c>
      <c r="L277" s="32">
        <v>2</v>
      </c>
      <c r="M277" s="32">
        <v>6</v>
      </c>
      <c r="N277" s="91">
        <f>SUM(J277:M277)</f>
        <v>9</v>
      </c>
      <c r="O277" s="26"/>
      <c r="P277" s="155">
        <v>275</v>
      </c>
      <c r="Q277" s="4">
        <v>3</v>
      </c>
      <c r="R277" s="4">
        <v>1</v>
      </c>
      <c r="S277" s="4">
        <v>2</v>
      </c>
      <c r="T277" s="4">
        <v>3</v>
      </c>
      <c r="U277" s="5">
        <v>9</v>
      </c>
      <c r="W277" s="169">
        <v>275</v>
      </c>
      <c r="X277" s="4">
        <v>0</v>
      </c>
      <c r="Y277" s="4">
        <v>0</v>
      </c>
      <c r="Z277" s="4">
        <v>0</v>
      </c>
      <c r="AA277" s="4">
        <v>2</v>
      </c>
      <c r="AB277" s="5">
        <v>2</v>
      </c>
      <c r="AD277" s="169">
        <v>275</v>
      </c>
      <c r="AE277" s="121">
        <v>0</v>
      </c>
      <c r="AF277" s="121">
        <v>0</v>
      </c>
      <c r="AG277" s="121">
        <v>0</v>
      </c>
      <c r="AH277" s="121">
        <v>2</v>
      </c>
      <c r="AI277" s="122">
        <v>2</v>
      </c>
      <c r="AK277" s="169">
        <v>275</v>
      </c>
      <c r="AL277" s="155">
        <v>2</v>
      </c>
      <c r="AM277" s="155">
        <v>0</v>
      </c>
      <c r="AN277" s="155">
        <v>2</v>
      </c>
      <c r="AO277" s="155">
        <v>0</v>
      </c>
      <c r="AP277" s="91">
        <v>4</v>
      </c>
      <c r="AR277" s="169">
        <v>275</v>
      </c>
      <c r="AS277" s="156">
        <v>6</v>
      </c>
      <c r="AT277" s="156">
        <v>0</v>
      </c>
      <c r="AU277" s="156">
        <v>3</v>
      </c>
      <c r="AV277" s="156">
        <v>3</v>
      </c>
      <c r="AW277" s="157">
        <v>12</v>
      </c>
      <c r="AY277" s="169">
        <v>275</v>
      </c>
      <c r="AZ277" s="155">
        <v>7</v>
      </c>
      <c r="BA277" s="155">
        <v>6</v>
      </c>
      <c r="BB277" s="155">
        <v>0</v>
      </c>
      <c r="BC277" s="155">
        <v>3</v>
      </c>
      <c r="BD277" s="91">
        <v>16</v>
      </c>
      <c r="BF277" s="169">
        <v>275</v>
      </c>
      <c r="BG277" s="155">
        <v>2</v>
      </c>
      <c r="BH277" s="155">
        <v>10</v>
      </c>
      <c r="BI277" s="155">
        <v>5</v>
      </c>
      <c r="BJ277" s="155">
        <v>0</v>
      </c>
      <c r="BK277" s="91">
        <f>SUM(BG277:BJ277)</f>
        <v>17</v>
      </c>
    </row>
    <row r="278" spans="2:63">
      <c r="B278" s="11">
        <v>276</v>
      </c>
      <c r="C278" s="11">
        <v>10</v>
      </c>
      <c r="D278" s="11">
        <v>2</v>
      </c>
      <c r="E278" s="11">
        <v>7.5</v>
      </c>
      <c r="F278" s="11"/>
      <c r="G278" s="24">
        <v>19.5</v>
      </c>
      <c r="H278" s="20"/>
      <c r="I278" s="169">
        <v>276</v>
      </c>
      <c r="J278" s="32">
        <v>0</v>
      </c>
      <c r="K278" s="32">
        <v>0</v>
      </c>
      <c r="L278" s="32">
        <v>5</v>
      </c>
      <c r="M278" s="32">
        <v>4</v>
      </c>
      <c r="N278" s="91">
        <f>SUM(J278:M278)</f>
        <v>9</v>
      </c>
      <c r="O278" s="26"/>
      <c r="P278" s="155">
        <v>276</v>
      </c>
      <c r="Q278" s="171">
        <v>0</v>
      </c>
      <c r="R278" s="171">
        <v>4</v>
      </c>
      <c r="S278" s="171">
        <v>5</v>
      </c>
      <c r="T278" s="171">
        <v>0</v>
      </c>
      <c r="U278" s="91">
        <f>SUM(Q278:T278)</f>
        <v>9</v>
      </c>
      <c r="W278" s="169">
        <v>276</v>
      </c>
      <c r="X278" s="174">
        <v>1</v>
      </c>
      <c r="Y278" s="174">
        <v>0</v>
      </c>
      <c r="Z278" s="174">
        <v>0</v>
      </c>
      <c r="AA278" s="174">
        <v>1</v>
      </c>
      <c r="AB278" s="91">
        <f>SUM(X278:AA278)</f>
        <v>2</v>
      </c>
      <c r="AD278" s="169">
        <v>276</v>
      </c>
      <c r="AE278" s="121">
        <v>2</v>
      </c>
      <c r="AF278" s="121">
        <v>0</v>
      </c>
      <c r="AG278" s="121">
        <v>0</v>
      </c>
      <c r="AH278" s="121">
        <v>0</v>
      </c>
      <c r="AI278" s="122">
        <v>2</v>
      </c>
      <c r="AK278" s="169">
        <v>276</v>
      </c>
      <c r="AL278" s="155">
        <v>4</v>
      </c>
      <c r="AM278" s="155">
        <v>0</v>
      </c>
      <c r="AN278" s="155">
        <v>0</v>
      </c>
      <c r="AO278" s="155">
        <v>0</v>
      </c>
      <c r="AP278" s="91">
        <v>4</v>
      </c>
      <c r="AR278" s="169">
        <v>276</v>
      </c>
      <c r="AS278" s="155">
        <v>8.5</v>
      </c>
      <c r="AT278" s="155">
        <v>0</v>
      </c>
      <c r="AU278" s="155">
        <v>2</v>
      </c>
      <c r="AV278" s="155">
        <v>1</v>
      </c>
      <c r="AW278" s="91">
        <f>SUM(AS278:AV278)</f>
        <v>11.5</v>
      </c>
      <c r="AY278" s="169">
        <v>276</v>
      </c>
      <c r="AZ278" s="155">
        <v>9</v>
      </c>
      <c r="BA278" s="155">
        <v>4</v>
      </c>
      <c r="BB278" s="155">
        <v>3</v>
      </c>
      <c r="BC278" s="155">
        <v>0</v>
      </c>
      <c r="BD278" s="91">
        <f>SUM(AZ278:BC278)</f>
        <v>16</v>
      </c>
      <c r="BF278" s="169">
        <v>276</v>
      </c>
      <c r="BG278" s="32">
        <v>7</v>
      </c>
      <c r="BH278" s="32">
        <v>5</v>
      </c>
      <c r="BI278" s="32">
        <v>1</v>
      </c>
      <c r="BJ278" s="32">
        <v>4</v>
      </c>
      <c r="BK278" s="91">
        <f>SUM(BG278:BJ278)</f>
        <v>17</v>
      </c>
    </row>
    <row r="279" spans="2:63">
      <c r="B279" s="11">
        <v>277</v>
      </c>
      <c r="C279" s="11">
        <v>10</v>
      </c>
      <c r="D279" s="11">
        <v>2</v>
      </c>
      <c r="E279" s="11">
        <v>7.5</v>
      </c>
      <c r="F279" s="11"/>
      <c r="G279" s="24">
        <v>19.5</v>
      </c>
      <c r="H279" s="20"/>
      <c r="I279" s="169">
        <v>277</v>
      </c>
      <c r="J279" s="32">
        <v>0</v>
      </c>
      <c r="K279" s="155">
        <v>0</v>
      </c>
      <c r="L279" s="155">
        <v>4</v>
      </c>
      <c r="M279" s="155">
        <v>5</v>
      </c>
      <c r="N279" s="91">
        <f>SUM(J279:M279)</f>
        <v>9</v>
      </c>
      <c r="O279" s="26"/>
      <c r="P279" s="155">
        <v>277</v>
      </c>
      <c r="Q279" s="170">
        <v>2</v>
      </c>
      <c r="R279" s="170">
        <v>0</v>
      </c>
      <c r="S279" s="170">
        <v>0</v>
      </c>
      <c r="T279" s="170">
        <v>7</v>
      </c>
      <c r="U279" s="99">
        <v>9</v>
      </c>
      <c r="W279" s="169">
        <v>277</v>
      </c>
      <c r="X279" s="121">
        <v>0</v>
      </c>
      <c r="Y279" s="121">
        <v>0</v>
      </c>
      <c r="Z279" s="121">
        <v>0</v>
      </c>
      <c r="AA279" s="121">
        <v>2</v>
      </c>
      <c r="AB279" s="122">
        <v>2</v>
      </c>
      <c r="AD279" s="169">
        <v>277</v>
      </c>
      <c r="AE279" s="121">
        <v>1</v>
      </c>
      <c r="AF279" s="121">
        <v>0</v>
      </c>
      <c r="AG279" s="121">
        <v>1</v>
      </c>
      <c r="AH279" s="121">
        <v>0</v>
      </c>
      <c r="AI279" s="122">
        <v>2</v>
      </c>
      <c r="AK279" s="169">
        <v>277</v>
      </c>
      <c r="AL279" s="156">
        <v>3</v>
      </c>
      <c r="AM279" s="156">
        <v>1</v>
      </c>
      <c r="AN279" s="156">
        <v>0</v>
      </c>
      <c r="AO279" s="156">
        <v>0</v>
      </c>
      <c r="AP279" s="157">
        <v>4</v>
      </c>
      <c r="AR279" s="169">
        <v>277</v>
      </c>
      <c r="AS279" s="4">
        <v>5</v>
      </c>
      <c r="AT279" s="4">
        <v>0</v>
      </c>
      <c r="AU279" s="4">
        <v>4</v>
      </c>
      <c r="AV279" s="4">
        <v>2</v>
      </c>
      <c r="AW279" s="5">
        <v>11</v>
      </c>
      <c r="AY279" s="169">
        <v>277</v>
      </c>
      <c r="AZ279" s="155">
        <v>9</v>
      </c>
      <c r="BA279" s="155">
        <v>5</v>
      </c>
      <c r="BB279" s="155">
        <v>2</v>
      </c>
      <c r="BC279" s="155">
        <v>0</v>
      </c>
      <c r="BD279" s="91">
        <v>16</v>
      </c>
      <c r="BF279" s="169">
        <v>277</v>
      </c>
      <c r="BG279" s="121">
        <v>0</v>
      </c>
      <c r="BH279" s="121">
        <v>10</v>
      </c>
      <c r="BI279" s="121">
        <v>0</v>
      </c>
      <c r="BJ279" s="121">
        <v>7</v>
      </c>
      <c r="BK279" s="122">
        <v>17</v>
      </c>
    </row>
    <row r="280" spans="2:63">
      <c r="B280" s="11">
        <v>278</v>
      </c>
      <c r="C280" s="11">
        <v>0</v>
      </c>
      <c r="D280" s="11">
        <v>5</v>
      </c>
      <c r="E280" s="11">
        <v>7</v>
      </c>
      <c r="F280" s="11">
        <v>7</v>
      </c>
      <c r="G280" s="24">
        <v>19</v>
      </c>
      <c r="H280" s="20"/>
      <c r="I280" s="169">
        <v>278</v>
      </c>
      <c r="J280" s="170">
        <v>0</v>
      </c>
      <c r="K280" s="170">
        <v>0</v>
      </c>
      <c r="L280" s="170">
        <v>5</v>
      </c>
      <c r="M280" s="170">
        <v>4</v>
      </c>
      <c r="N280" s="99">
        <v>9</v>
      </c>
      <c r="O280" s="26"/>
      <c r="P280" s="155">
        <v>278</v>
      </c>
      <c r="Q280" s="156">
        <v>3</v>
      </c>
      <c r="R280" s="156">
        <v>5</v>
      </c>
      <c r="S280" s="156">
        <v>1</v>
      </c>
      <c r="T280" s="156">
        <v>0</v>
      </c>
      <c r="U280" s="157">
        <v>9</v>
      </c>
      <c r="W280" s="169">
        <v>278</v>
      </c>
      <c r="X280" s="4">
        <v>0</v>
      </c>
      <c r="Y280" s="4">
        <v>0</v>
      </c>
      <c r="Z280" s="4">
        <v>0</v>
      </c>
      <c r="AA280" s="4">
        <v>0</v>
      </c>
      <c r="AB280" s="5">
        <v>0</v>
      </c>
      <c r="AD280" s="169">
        <v>278</v>
      </c>
      <c r="AE280" s="155">
        <v>3</v>
      </c>
      <c r="AF280" s="155">
        <v>0</v>
      </c>
      <c r="AG280" s="155">
        <v>0</v>
      </c>
      <c r="AH280" s="155">
        <v>0</v>
      </c>
      <c r="AI280" s="91">
        <v>2</v>
      </c>
      <c r="AK280" s="169">
        <v>278</v>
      </c>
      <c r="AL280" s="156">
        <v>4</v>
      </c>
      <c r="AM280" s="156">
        <v>0</v>
      </c>
      <c r="AN280" s="156">
        <v>0</v>
      </c>
      <c r="AO280" s="156">
        <v>0</v>
      </c>
      <c r="AP280" s="157">
        <v>4</v>
      </c>
      <c r="AR280" s="169">
        <v>278</v>
      </c>
      <c r="AS280" s="4">
        <v>8</v>
      </c>
      <c r="AT280" s="4">
        <v>0</v>
      </c>
      <c r="AU280" s="4">
        <v>2</v>
      </c>
      <c r="AV280" s="4">
        <v>1</v>
      </c>
      <c r="AW280" s="5">
        <v>11</v>
      </c>
      <c r="AY280" s="169">
        <v>278</v>
      </c>
      <c r="AZ280" s="155">
        <v>10</v>
      </c>
      <c r="BA280" s="155">
        <v>3</v>
      </c>
      <c r="BB280" s="155">
        <v>3</v>
      </c>
      <c r="BC280" s="155">
        <v>0</v>
      </c>
      <c r="BD280" s="91">
        <f>SUM(AZ280:BC280)</f>
        <v>16</v>
      </c>
      <c r="BF280" s="169">
        <v>278</v>
      </c>
      <c r="BG280" s="121">
        <v>2</v>
      </c>
      <c r="BH280" s="121">
        <v>10</v>
      </c>
      <c r="BI280" s="121">
        <v>5</v>
      </c>
      <c r="BJ280" s="121">
        <v>0</v>
      </c>
      <c r="BK280" s="122">
        <v>17</v>
      </c>
    </row>
    <row r="281" spans="2:63">
      <c r="B281" s="11">
        <v>279</v>
      </c>
      <c r="C281" s="11">
        <v>6</v>
      </c>
      <c r="D281" s="11">
        <v>6</v>
      </c>
      <c r="E281" s="11">
        <v>6</v>
      </c>
      <c r="F281" s="11">
        <v>1</v>
      </c>
      <c r="G281" s="24">
        <v>19</v>
      </c>
      <c r="H281" s="20"/>
      <c r="I281" s="169">
        <v>279</v>
      </c>
      <c r="J281" s="121">
        <v>1</v>
      </c>
      <c r="K281" s="121">
        <v>0</v>
      </c>
      <c r="L281" s="121">
        <v>5</v>
      </c>
      <c r="M281" s="121">
        <v>3</v>
      </c>
      <c r="N281" s="122">
        <v>9</v>
      </c>
      <c r="O281" s="26"/>
      <c r="P281" s="155">
        <v>279</v>
      </c>
      <c r="Q281" s="4">
        <v>2</v>
      </c>
      <c r="R281" s="4">
        <v>3.5</v>
      </c>
      <c r="S281" s="4">
        <v>2</v>
      </c>
      <c r="T281" s="4">
        <v>1</v>
      </c>
      <c r="U281" s="5">
        <v>8.5</v>
      </c>
      <c r="W281" s="169">
        <v>279</v>
      </c>
      <c r="X281" s="174">
        <v>0</v>
      </c>
      <c r="Y281" s="174">
        <v>0</v>
      </c>
      <c r="Z281" s="174">
        <v>0</v>
      </c>
      <c r="AA281" s="174">
        <v>0</v>
      </c>
      <c r="AB281" s="91">
        <f>SUM(X281:AA281)</f>
        <v>0</v>
      </c>
      <c r="AD281" s="169">
        <v>279</v>
      </c>
      <c r="AE281" s="177">
        <v>1</v>
      </c>
      <c r="AF281" s="177">
        <v>1</v>
      </c>
      <c r="AG281" s="177">
        <v>0</v>
      </c>
      <c r="AH281" s="177">
        <v>0</v>
      </c>
      <c r="AI281" s="162">
        <v>2</v>
      </c>
      <c r="AK281" s="169">
        <v>279</v>
      </c>
      <c r="AL281" s="156">
        <v>4</v>
      </c>
      <c r="AM281" s="156">
        <v>0</v>
      </c>
      <c r="AN281" s="156">
        <v>0</v>
      </c>
      <c r="AO281" s="156">
        <v>0</v>
      </c>
      <c r="AP281" s="157">
        <v>4</v>
      </c>
      <c r="AR281" s="169">
        <v>279</v>
      </c>
      <c r="AS281" s="4">
        <v>8</v>
      </c>
      <c r="AT281" s="4">
        <v>0</v>
      </c>
      <c r="AU281" s="4">
        <v>1</v>
      </c>
      <c r="AV281" s="4">
        <v>2</v>
      </c>
      <c r="AW281" s="5">
        <v>11</v>
      </c>
      <c r="AY281" s="169">
        <v>279</v>
      </c>
      <c r="AZ281" s="155">
        <v>7.5</v>
      </c>
      <c r="BA281" s="155">
        <v>8</v>
      </c>
      <c r="BB281" s="155">
        <v>0</v>
      </c>
      <c r="BC281" s="155">
        <v>0</v>
      </c>
      <c r="BD281" s="91">
        <v>15.5</v>
      </c>
      <c r="BF281" s="169">
        <v>279</v>
      </c>
      <c r="BG281" s="155">
        <v>0</v>
      </c>
      <c r="BH281" s="155">
        <v>8</v>
      </c>
      <c r="BI281" s="155">
        <v>0</v>
      </c>
      <c r="BJ281" s="155">
        <v>9</v>
      </c>
      <c r="BK281" s="91">
        <v>17</v>
      </c>
    </row>
    <row r="282" spans="2:63">
      <c r="B282" s="11">
        <v>280</v>
      </c>
      <c r="C282" s="11">
        <v>9.5</v>
      </c>
      <c r="D282" s="11">
        <v>4.5</v>
      </c>
      <c r="E282" s="11">
        <v>5</v>
      </c>
      <c r="F282" s="11">
        <v>0</v>
      </c>
      <c r="G282" s="24">
        <v>19</v>
      </c>
      <c r="H282" s="20"/>
      <c r="I282" s="169">
        <v>280</v>
      </c>
      <c r="J282" s="3">
        <v>4</v>
      </c>
      <c r="K282" s="3">
        <v>2</v>
      </c>
      <c r="L282" s="3">
        <v>3</v>
      </c>
      <c r="M282" s="3">
        <v>0</v>
      </c>
      <c r="N282" s="6">
        <f>J282+K282+L282+M282</f>
        <v>9</v>
      </c>
      <c r="O282" s="26"/>
      <c r="P282" s="155">
        <v>280</v>
      </c>
      <c r="Q282" s="171">
        <v>2</v>
      </c>
      <c r="R282" s="155"/>
      <c r="S282" s="171">
        <v>6</v>
      </c>
      <c r="T282" s="155"/>
      <c r="U282" s="91">
        <f>SUM(Q282:T282)</f>
        <v>8</v>
      </c>
      <c r="W282" s="169">
        <v>280</v>
      </c>
      <c r="X282" s="174">
        <v>0</v>
      </c>
      <c r="Y282" s="174">
        <v>0</v>
      </c>
      <c r="Z282" s="174">
        <v>0</v>
      </c>
      <c r="AA282" s="174">
        <v>0</v>
      </c>
      <c r="AB282" s="91">
        <f>SUM(X282:AA282)</f>
        <v>0</v>
      </c>
      <c r="AD282" s="169">
        <v>280</v>
      </c>
      <c r="AE282" s="177">
        <v>0</v>
      </c>
      <c r="AF282" s="177">
        <v>1</v>
      </c>
      <c r="AG282" s="177">
        <v>1</v>
      </c>
      <c r="AH282" s="177">
        <v>0</v>
      </c>
      <c r="AI282" s="162">
        <v>2</v>
      </c>
      <c r="AK282" s="169">
        <v>280</v>
      </c>
      <c r="AL282" s="174">
        <v>0</v>
      </c>
      <c r="AM282" s="174">
        <v>0</v>
      </c>
      <c r="AN282" s="174">
        <v>0.5</v>
      </c>
      <c r="AO282" s="174">
        <v>3</v>
      </c>
      <c r="AP282" s="91">
        <f>SUM(AL282:AO282)</f>
        <v>3.5</v>
      </c>
      <c r="AR282" s="169">
        <v>280</v>
      </c>
      <c r="AS282" s="174">
        <v>2</v>
      </c>
      <c r="AT282" s="174">
        <v>3</v>
      </c>
      <c r="AU282" s="174">
        <v>3</v>
      </c>
      <c r="AV282" s="174">
        <v>3</v>
      </c>
      <c r="AW282" s="91">
        <f>SUM(AS282:AV282)</f>
        <v>11</v>
      </c>
      <c r="AY282" s="169">
        <v>280</v>
      </c>
      <c r="AZ282" s="155">
        <v>10</v>
      </c>
      <c r="BA282" s="155">
        <v>2</v>
      </c>
      <c r="BB282" s="155">
        <v>2</v>
      </c>
      <c r="BC282" s="155">
        <v>1.5</v>
      </c>
      <c r="BD282" s="91">
        <v>15.5</v>
      </c>
      <c r="BF282" s="169">
        <v>280</v>
      </c>
      <c r="BG282" s="155">
        <v>6</v>
      </c>
      <c r="BH282" s="155">
        <v>10</v>
      </c>
      <c r="BI282" s="155">
        <v>1</v>
      </c>
      <c r="BJ282" s="155">
        <v>0</v>
      </c>
      <c r="BK282" s="91">
        <f>SUM(BG282:BJ282)</f>
        <v>17</v>
      </c>
    </row>
    <row r="283" spans="2:63">
      <c r="B283" s="11">
        <v>281</v>
      </c>
      <c r="C283" s="11">
        <v>10</v>
      </c>
      <c r="D283" s="11">
        <v>4</v>
      </c>
      <c r="E283" s="11">
        <v>5</v>
      </c>
      <c r="F283" s="11">
        <v>0</v>
      </c>
      <c r="G283" s="24">
        <v>19</v>
      </c>
      <c r="H283" s="20"/>
      <c r="I283" s="169">
        <v>281</v>
      </c>
      <c r="J283" s="159">
        <v>0</v>
      </c>
      <c r="K283" s="159">
        <v>0</v>
      </c>
      <c r="L283" s="159">
        <v>6.5</v>
      </c>
      <c r="M283" s="159">
        <v>2.5</v>
      </c>
      <c r="N283" s="160">
        <f>SUM(J283:M283)</f>
        <v>9</v>
      </c>
      <c r="O283" s="26"/>
      <c r="P283" s="155">
        <v>281</v>
      </c>
      <c r="Q283" s="171">
        <v>2</v>
      </c>
      <c r="R283" s="171">
        <v>3</v>
      </c>
      <c r="S283" s="171">
        <v>1</v>
      </c>
      <c r="T283" s="171">
        <v>2</v>
      </c>
      <c r="U283" s="91">
        <f>SUM(Q283:T283)</f>
        <v>8</v>
      </c>
      <c r="W283" s="169">
        <v>281</v>
      </c>
      <c r="X283" s="174">
        <v>0</v>
      </c>
      <c r="Y283" s="174">
        <v>0</v>
      </c>
      <c r="Z283" s="174">
        <v>0</v>
      </c>
      <c r="AA283" s="174">
        <v>0</v>
      </c>
      <c r="AB283" s="91">
        <f>SUM(X283:AA283)</f>
        <v>0</v>
      </c>
      <c r="AD283" s="169">
        <v>281</v>
      </c>
      <c r="AE283" s="4">
        <v>0</v>
      </c>
      <c r="AF283" s="4">
        <v>0.5</v>
      </c>
      <c r="AG283" s="4">
        <v>1</v>
      </c>
      <c r="AH283" s="4">
        <v>0</v>
      </c>
      <c r="AI283" s="5">
        <v>1.5</v>
      </c>
      <c r="AK283" s="169">
        <v>281</v>
      </c>
      <c r="AL283" s="174">
        <v>0</v>
      </c>
      <c r="AM283" s="174">
        <v>0</v>
      </c>
      <c r="AN283" s="174">
        <v>1</v>
      </c>
      <c r="AO283" s="174">
        <v>2.5</v>
      </c>
      <c r="AP283" s="91">
        <f>SUM(AL283:AO283)</f>
        <v>3.5</v>
      </c>
      <c r="AR283" s="169">
        <v>281</v>
      </c>
      <c r="AS283" s="174">
        <v>6</v>
      </c>
      <c r="AT283" s="174">
        <v>0</v>
      </c>
      <c r="AU283" s="174">
        <v>3</v>
      </c>
      <c r="AV283" s="174">
        <v>2</v>
      </c>
      <c r="AW283" s="91">
        <f>SUM(AS283:AV283)</f>
        <v>11</v>
      </c>
      <c r="AY283" s="169">
        <v>281</v>
      </c>
      <c r="AZ283" s="4">
        <v>7</v>
      </c>
      <c r="BA283" s="4">
        <v>5</v>
      </c>
      <c r="BB283" s="4">
        <v>2</v>
      </c>
      <c r="BC283" s="4">
        <v>1</v>
      </c>
      <c r="BD283" s="5">
        <v>15</v>
      </c>
      <c r="BF283" s="169">
        <v>281</v>
      </c>
      <c r="BG283" s="182">
        <v>3</v>
      </c>
      <c r="BH283" s="182">
        <v>4</v>
      </c>
      <c r="BI283" s="182">
        <v>5</v>
      </c>
      <c r="BJ283" s="182">
        <v>4</v>
      </c>
      <c r="BK283" s="102">
        <v>16</v>
      </c>
    </row>
    <row r="284" spans="2:63" ht="15.75" thickBot="1">
      <c r="B284" s="11">
        <v>282</v>
      </c>
      <c r="C284" s="11">
        <v>7</v>
      </c>
      <c r="D284" s="11">
        <v>2</v>
      </c>
      <c r="E284" s="11">
        <v>10</v>
      </c>
      <c r="F284" s="11">
        <v>0</v>
      </c>
      <c r="G284" s="24">
        <v>19</v>
      </c>
      <c r="H284" s="20"/>
      <c r="I284" s="169">
        <v>282</v>
      </c>
      <c r="J284" s="4">
        <v>1.5</v>
      </c>
      <c r="K284" s="4">
        <v>0</v>
      </c>
      <c r="L284" s="4">
        <v>7</v>
      </c>
      <c r="M284" s="4">
        <v>0</v>
      </c>
      <c r="N284" s="5">
        <v>8.5</v>
      </c>
      <c r="O284" s="26"/>
      <c r="P284" s="155">
        <v>282</v>
      </c>
      <c r="Q284" s="32">
        <v>1</v>
      </c>
      <c r="R284" s="32">
        <v>3</v>
      </c>
      <c r="S284" s="32">
        <v>3</v>
      </c>
      <c r="T284" s="32">
        <v>1</v>
      </c>
      <c r="U284" s="91">
        <f>SUM(Q284:T284)</f>
        <v>8</v>
      </c>
      <c r="W284" s="173">
        <v>282</v>
      </c>
      <c r="X284" s="191">
        <v>0</v>
      </c>
      <c r="Y284" s="191">
        <v>0</v>
      </c>
      <c r="Z284" s="191">
        <v>0</v>
      </c>
      <c r="AA284" s="191">
        <v>0</v>
      </c>
      <c r="AB284" s="122">
        <v>0</v>
      </c>
      <c r="AD284" s="169">
        <v>282</v>
      </c>
      <c r="AE284" s="184">
        <v>1.5</v>
      </c>
      <c r="AF284" s="176">
        <v>0</v>
      </c>
      <c r="AG284" s="176">
        <v>0</v>
      </c>
      <c r="AH284" s="176">
        <v>0</v>
      </c>
      <c r="AI284" s="108">
        <v>1.5</v>
      </c>
      <c r="AK284" s="169">
        <v>282</v>
      </c>
      <c r="AL284" s="174">
        <v>0</v>
      </c>
      <c r="AM284" s="174">
        <v>0</v>
      </c>
      <c r="AN284" s="174">
        <v>0</v>
      </c>
      <c r="AO284" s="174">
        <v>3.5</v>
      </c>
      <c r="AP284" s="91">
        <f>SUM(AL284:AO284)</f>
        <v>3.5</v>
      </c>
      <c r="AR284" s="169">
        <v>282</v>
      </c>
      <c r="AS284" s="174">
        <v>7</v>
      </c>
      <c r="AT284" s="174">
        <v>0</v>
      </c>
      <c r="AU284" s="174">
        <v>4</v>
      </c>
      <c r="AV284" s="174">
        <v>0</v>
      </c>
      <c r="AW284" s="91">
        <f>SUM(AS284:AV284)</f>
        <v>11</v>
      </c>
      <c r="AY284" s="169">
        <v>282</v>
      </c>
      <c r="AZ284" s="4">
        <v>8</v>
      </c>
      <c r="BA284" s="4">
        <v>5</v>
      </c>
      <c r="BB284" s="4">
        <v>1</v>
      </c>
      <c r="BC284" s="4">
        <v>1</v>
      </c>
      <c r="BD284" s="5">
        <v>15</v>
      </c>
      <c r="BF284" s="169">
        <v>282</v>
      </c>
      <c r="BG284" s="182">
        <v>3</v>
      </c>
      <c r="BH284" s="182">
        <v>3</v>
      </c>
      <c r="BI284" s="182">
        <v>5</v>
      </c>
      <c r="BJ284" s="182">
        <v>5</v>
      </c>
      <c r="BK284" s="102">
        <v>16</v>
      </c>
    </row>
    <row r="285" spans="2:63">
      <c r="B285" s="11">
        <v>283</v>
      </c>
      <c r="C285" s="11">
        <v>8</v>
      </c>
      <c r="D285" s="11">
        <v>2</v>
      </c>
      <c r="E285" s="11">
        <v>9</v>
      </c>
      <c r="F285" s="11">
        <v>0</v>
      </c>
      <c r="G285" s="24">
        <v>19</v>
      </c>
      <c r="H285" s="20"/>
      <c r="I285" s="169">
        <v>283</v>
      </c>
      <c r="J285" s="155">
        <v>1.5</v>
      </c>
      <c r="K285" s="155">
        <v>0</v>
      </c>
      <c r="L285" s="155">
        <v>4.5</v>
      </c>
      <c r="M285" s="155">
        <v>2.5</v>
      </c>
      <c r="N285" s="91">
        <v>8.5</v>
      </c>
      <c r="O285" s="26"/>
      <c r="P285" s="155">
        <v>283</v>
      </c>
      <c r="Q285" s="126">
        <v>2</v>
      </c>
      <c r="R285" s="126">
        <v>0</v>
      </c>
      <c r="S285" s="126">
        <v>4</v>
      </c>
      <c r="T285" s="126">
        <v>2</v>
      </c>
      <c r="U285" s="124">
        <v>8</v>
      </c>
      <c r="W285" s="12" t="s">
        <v>16</v>
      </c>
      <c r="X285" s="193">
        <f>SUM(X3:X284)/282</f>
        <v>4.7960992907801421</v>
      </c>
      <c r="Y285" s="193">
        <f t="shared" ref="Y285:AA285" si="13">SUM(Y3:Y284)/282</f>
        <v>5.7978723404255321</v>
      </c>
      <c r="Z285" s="193">
        <f t="shared" si="13"/>
        <v>2.2925531914893615</v>
      </c>
      <c r="AA285" s="193">
        <f t="shared" si="13"/>
        <v>4.5053191489361701</v>
      </c>
      <c r="AD285" s="169">
        <v>283</v>
      </c>
      <c r="AE285" s="174">
        <v>0</v>
      </c>
      <c r="AF285" s="174">
        <v>0</v>
      </c>
      <c r="AG285" s="174">
        <v>0</v>
      </c>
      <c r="AH285" s="174">
        <v>1</v>
      </c>
      <c r="AI285" s="91">
        <f>SUM(AE285:AH285)</f>
        <v>1</v>
      </c>
      <c r="AK285" s="169">
        <v>283</v>
      </c>
      <c r="AL285" s="4">
        <v>3</v>
      </c>
      <c r="AM285" s="4">
        <v>0</v>
      </c>
      <c r="AN285" s="4">
        <v>0</v>
      </c>
      <c r="AO285" s="4">
        <v>0</v>
      </c>
      <c r="AP285" s="5">
        <v>3</v>
      </c>
      <c r="AR285" s="169">
        <v>283</v>
      </c>
      <c r="AS285" s="170">
        <v>7</v>
      </c>
      <c r="AT285" s="170">
        <v>0</v>
      </c>
      <c r="AU285" s="170">
        <v>2</v>
      </c>
      <c r="AV285" s="170">
        <v>2</v>
      </c>
      <c r="AW285" s="99">
        <v>11</v>
      </c>
      <c r="AY285" s="169">
        <v>283</v>
      </c>
      <c r="AZ285" s="4">
        <v>10</v>
      </c>
      <c r="BA285" s="4">
        <v>0</v>
      </c>
      <c r="BB285" s="4">
        <v>3</v>
      </c>
      <c r="BC285" s="4">
        <v>2</v>
      </c>
      <c r="BD285" s="5">
        <v>15</v>
      </c>
      <c r="BF285" s="169">
        <v>283</v>
      </c>
      <c r="BG285" s="121">
        <v>1</v>
      </c>
      <c r="BH285" s="121">
        <v>6</v>
      </c>
      <c r="BI285" s="121">
        <v>1</v>
      </c>
      <c r="BJ285" s="121">
        <v>8</v>
      </c>
      <c r="BK285" s="122">
        <v>16</v>
      </c>
    </row>
    <row r="286" spans="2:63">
      <c r="B286" s="11">
        <v>284</v>
      </c>
      <c r="C286" s="11">
        <v>10</v>
      </c>
      <c r="D286" s="11">
        <v>3</v>
      </c>
      <c r="E286" s="11">
        <v>6</v>
      </c>
      <c r="F286" s="11">
        <v>0</v>
      </c>
      <c r="G286" s="24">
        <v>19</v>
      </c>
      <c r="H286" s="20"/>
      <c r="I286" s="169">
        <v>284</v>
      </c>
      <c r="J286" s="159">
        <v>0</v>
      </c>
      <c r="K286" s="159">
        <v>0</v>
      </c>
      <c r="L286" s="159">
        <v>6</v>
      </c>
      <c r="M286" s="159">
        <v>2.5</v>
      </c>
      <c r="N286" s="160">
        <f>SUM(J286:M286)</f>
        <v>8.5</v>
      </c>
      <c r="O286" s="26"/>
      <c r="P286" s="155">
        <v>284</v>
      </c>
      <c r="Q286" s="156">
        <v>4</v>
      </c>
      <c r="R286" s="156">
        <v>3</v>
      </c>
      <c r="S286" s="156">
        <v>0</v>
      </c>
      <c r="T286" s="156">
        <v>1</v>
      </c>
      <c r="U286" s="91">
        <f>SUM(Q286:T286)</f>
        <v>8</v>
      </c>
      <c r="W286" s="195" t="s">
        <v>17</v>
      </c>
      <c r="X286" s="196">
        <f>X285*10</f>
        <v>47.960992907801419</v>
      </c>
      <c r="Y286" s="196">
        <f t="shared" ref="Y286:AA286" si="14">Y285*10</f>
        <v>57.978723404255319</v>
      </c>
      <c r="Z286" s="196">
        <f t="shared" si="14"/>
        <v>22.925531914893615</v>
      </c>
      <c r="AA286" s="196">
        <f t="shared" si="14"/>
        <v>45.053191489361701</v>
      </c>
      <c r="AD286" s="169">
        <v>284</v>
      </c>
      <c r="AE286" s="170">
        <v>1</v>
      </c>
      <c r="AF286" s="170">
        <v>0</v>
      </c>
      <c r="AG286" s="170">
        <v>0</v>
      </c>
      <c r="AH286" s="170">
        <v>0</v>
      </c>
      <c r="AI286" s="99">
        <v>1</v>
      </c>
      <c r="AK286" s="169">
        <v>284</v>
      </c>
      <c r="AL286" s="4">
        <v>1</v>
      </c>
      <c r="AM286" s="4">
        <v>0</v>
      </c>
      <c r="AN286" s="4">
        <v>0</v>
      </c>
      <c r="AO286" s="4">
        <v>2</v>
      </c>
      <c r="AP286" s="5">
        <v>3</v>
      </c>
      <c r="AR286" s="169">
        <v>284</v>
      </c>
      <c r="AS286" s="170">
        <v>5</v>
      </c>
      <c r="AT286" s="170">
        <v>0</v>
      </c>
      <c r="AU286" s="170">
        <v>4</v>
      </c>
      <c r="AV286" s="170">
        <v>2</v>
      </c>
      <c r="AW286" s="99">
        <v>11</v>
      </c>
      <c r="AY286" s="169">
        <v>284</v>
      </c>
      <c r="AZ286" s="4">
        <v>10</v>
      </c>
      <c r="BA286" s="4">
        <v>3</v>
      </c>
      <c r="BB286" s="4">
        <v>2</v>
      </c>
      <c r="BC286" s="4">
        <v>0</v>
      </c>
      <c r="BD286" s="5">
        <v>15</v>
      </c>
      <c r="BF286" s="169">
        <v>284</v>
      </c>
      <c r="BG286" s="121">
        <v>5</v>
      </c>
      <c r="BH286" s="121">
        <v>6</v>
      </c>
      <c r="BI286" s="121">
        <v>0</v>
      </c>
      <c r="BJ286" s="121">
        <v>5</v>
      </c>
      <c r="BK286" s="122">
        <v>16</v>
      </c>
    </row>
    <row r="287" spans="2:63">
      <c r="B287" s="11">
        <v>285</v>
      </c>
      <c r="C287" s="11">
        <v>10</v>
      </c>
      <c r="D287" s="11">
        <v>2</v>
      </c>
      <c r="E287" s="11">
        <v>7</v>
      </c>
      <c r="F287" s="11">
        <v>0</v>
      </c>
      <c r="G287" s="24">
        <v>19</v>
      </c>
      <c r="H287" s="20"/>
      <c r="I287" s="169">
        <v>285</v>
      </c>
      <c r="J287" s="171">
        <v>1</v>
      </c>
      <c r="K287" s="171">
        <v>0</v>
      </c>
      <c r="L287" s="171">
        <v>6</v>
      </c>
      <c r="M287" s="171">
        <v>1</v>
      </c>
      <c r="N287" s="91">
        <f>SUM(J287:M287)</f>
        <v>8</v>
      </c>
      <c r="O287" s="26"/>
      <c r="P287" s="155">
        <v>285</v>
      </c>
      <c r="Q287" s="156">
        <v>3</v>
      </c>
      <c r="R287" s="156">
        <v>0</v>
      </c>
      <c r="S287" s="156">
        <v>2.5</v>
      </c>
      <c r="T287" s="156">
        <v>2</v>
      </c>
      <c r="U287" s="91">
        <f>SUM(Q287:T287)</f>
        <v>7.5</v>
      </c>
      <c r="W287" s="195" t="s">
        <v>18</v>
      </c>
      <c r="X287" s="196">
        <f>100-X286</f>
        <v>52.039007092198581</v>
      </c>
      <c r="Y287" s="196">
        <f t="shared" ref="Y287:AA287" si="15">100-Y286</f>
        <v>42.021276595744681</v>
      </c>
      <c r="Z287" s="196">
        <f t="shared" si="15"/>
        <v>77.074468085106389</v>
      </c>
      <c r="AA287" s="196">
        <f t="shared" si="15"/>
        <v>54.946808510638299</v>
      </c>
      <c r="AD287" s="169">
        <v>285</v>
      </c>
      <c r="AE287" s="175">
        <v>0</v>
      </c>
      <c r="AF287" s="175">
        <v>0</v>
      </c>
      <c r="AG287" s="175">
        <v>1</v>
      </c>
      <c r="AH287" s="175">
        <v>0</v>
      </c>
      <c r="AI287" s="103">
        <v>1</v>
      </c>
      <c r="AK287" s="169">
        <v>285</v>
      </c>
      <c r="AL287" s="4">
        <v>0</v>
      </c>
      <c r="AM287" s="4">
        <v>1</v>
      </c>
      <c r="AN287" s="4">
        <v>1</v>
      </c>
      <c r="AO287" s="4">
        <v>1</v>
      </c>
      <c r="AP287" s="5">
        <v>3</v>
      </c>
      <c r="AR287" s="169">
        <v>285</v>
      </c>
      <c r="AS287" s="170">
        <v>5</v>
      </c>
      <c r="AT287" s="170">
        <v>0</v>
      </c>
      <c r="AU287" s="170">
        <v>3</v>
      </c>
      <c r="AV287" s="170">
        <v>3</v>
      </c>
      <c r="AW287" s="99">
        <v>11</v>
      </c>
      <c r="AY287" s="169">
        <v>285</v>
      </c>
      <c r="AZ287" s="121">
        <v>8</v>
      </c>
      <c r="BA287" s="121">
        <v>6</v>
      </c>
      <c r="BB287" s="121">
        <v>1</v>
      </c>
      <c r="BC287" s="121">
        <v>0</v>
      </c>
      <c r="BD287" s="122">
        <v>15</v>
      </c>
      <c r="BF287" s="169">
        <v>285</v>
      </c>
      <c r="BG287" s="121">
        <v>7</v>
      </c>
      <c r="BH287" s="121">
        <v>6</v>
      </c>
      <c r="BI287" s="121">
        <v>3</v>
      </c>
      <c r="BJ287" s="121">
        <v>0</v>
      </c>
      <c r="BK287" s="122">
        <v>16</v>
      </c>
    </row>
    <row r="288" spans="2:63">
      <c r="B288" s="11">
        <v>286</v>
      </c>
      <c r="C288" s="11">
        <v>10</v>
      </c>
      <c r="D288" s="11">
        <v>0</v>
      </c>
      <c r="E288" s="11">
        <v>9</v>
      </c>
      <c r="F288" s="11">
        <v>0</v>
      </c>
      <c r="G288" s="24">
        <v>19</v>
      </c>
      <c r="H288" s="20"/>
      <c r="I288" s="169">
        <v>286</v>
      </c>
      <c r="J288" s="32">
        <v>0</v>
      </c>
      <c r="K288" s="155">
        <v>0</v>
      </c>
      <c r="L288" s="155">
        <v>5</v>
      </c>
      <c r="M288" s="155">
        <v>3</v>
      </c>
      <c r="N288" s="91">
        <f>SUM(J288:M288)</f>
        <v>8</v>
      </c>
      <c r="O288" s="26"/>
      <c r="P288" s="155">
        <v>286</v>
      </c>
      <c r="Q288" s="4">
        <v>3</v>
      </c>
      <c r="R288" s="4">
        <v>1</v>
      </c>
      <c r="S288" s="4">
        <v>2</v>
      </c>
      <c r="T288" s="4">
        <v>1</v>
      </c>
      <c r="U288" s="5">
        <v>7</v>
      </c>
      <c r="W288" s="195" t="s">
        <v>22</v>
      </c>
      <c r="X288" s="196">
        <f>CORREL(X3:X284,AB3:AB284)</f>
        <v>0.82512899410285689</v>
      </c>
      <c r="Y288" s="196">
        <f>CORREL(Y3:Y284,AB3:AB284)</f>
        <v>0.83578010143219406</v>
      </c>
      <c r="Z288" s="196">
        <f>CORREL(Z3:Z284,AB3:AB284)</f>
        <v>0.66086757382259553</v>
      </c>
      <c r="AA288" s="196">
        <f>CORREL(AA3:AA284,AB3:AB284)</f>
        <v>0.82913625966617177</v>
      </c>
      <c r="AD288" s="169">
        <v>286</v>
      </c>
      <c r="AE288" s="121">
        <v>0</v>
      </c>
      <c r="AF288" s="121">
        <v>0</v>
      </c>
      <c r="AG288" s="121">
        <v>1</v>
      </c>
      <c r="AH288" s="121">
        <v>0</v>
      </c>
      <c r="AI288" s="122">
        <v>1</v>
      </c>
      <c r="AK288" s="169">
        <v>286</v>
      </c>
      <c r="AL288" s="4">
        <v>0</v>
      </c>
      <c r="AM288" s="4">
        <v>1</v>
      </c>
      <c r="AN288" s="4">
        <v>1</v>
      </c>
      <c r="AO288" s="4">
        <v>1</v>
      </c>
      <c r="AP288" s="5">
        <v>3</v>
      </c>
      <c r="AR288" s="169">
        <v>286</v>
      </c>
      <c r="AS288" s="121">
        <v>5.5</v>
      </c>
      <c r="AT288" s="121">
        <v>0</v>
      </c>
      <c r="AU288" s="121">
        <v>3</v>
      </c>
      <c r="AV288" s="121">
        <v>2.5</v>
      </c>
      <c r="AW288" s="122">
        <v>11</v>
      </c>
      <c r="AY288" s="169">
        <v>286</v>
      </c>
      <c r="AZ288" s="121">
        <v>6</v>
      </c>
      <c r="BA288" s="121">
        <v>6</v>
      </c>
      <c r="BB288" s="121">
        <v>3</v>
      </c>
      <c r="BC288" s="121">
        <v>0</v>
      </c>
      <c r="BD288" s="122">
        <v>15</v>
      </c>
      <c r="BF288" s="169">
        <v>286</v>
      </c>
      <c r="BG288" s="155">
        <v>5</v>
      </c>
      <c r="BH288" s="155">
        <v>10</v>
      </c>
      <c r="BI288" s="155">
        <v>1</v>
      </c>
      <c r="BJ288" s="155">
        <v>0</v>
      </c>
      <c r="BK288" s="91">
        <v>16</v>
      </c>
    </row>
    <row r="289" spans="2:63">
      <c r="B289" s="11">
        <v>287</v>
      </c>
      <c r="C289" s="11">
        <v>8</v>
      </c>
      <c r="D289" s="11">
        <v>5</v>
      </c>
      <c r="E289" s="11">
        <v>5.5</v>
      </c>
      <c r="F289" s="11">
        <v>0</v>
      </c>
      <c r="G289" s="24">
        <v>18.5</v>
      </c>
      <c r="H289" s="20"/>
      <c r="I289" s="169">
        <v>287</v>
      </c>
      <c r="J289" s="121">
        <v>2</v>
      </c>
      <c r="K289" s="121">
        <v>0</v>
      </c>
      <c r="L289" s="121">
        <v>4</v>
      </c>
      <c r="M289" s="121">
        <v>2</v>
      </c>
      <c r="N289" s="122">
        <v>8</v>
      </c>
      <c r="O289" s="26"/>
      <c r="P289" s="155">
        <v>287</v>
      </c>
      <c r="Q289" s="171">
        <v>0</v>
      </c>
      <c r="R289" s="171">
        <v>3</v>
      </c>
      <c r="S289" s="171">
        <v>2</v>
      </c>
      <c r="T289" s="171">
        <v>2</v>
      </c>
      <c r="U289" s="91">
        <f>SUM(Q289:T289)</f>
        <v>7</v>
      </c>
      <c r="AD289" s="169">
        <v>287</v>
      </c>
      <c r="AE289" s="121">
        <v>1</v>
      </c>
      <c r="AF289" s="121">
        <v>0</v>
      </c>
      <c r="AG289" s="121">
        <v>0</v>
      </c>
      <c r="AH289" s="121">
        <v>0</v>
      </c>
      <c r="AI289" s="122">
        <v>1</v>
      </c>
      <c r="AK289" s="169">
        <v>287</v>
      </c>
      <c r="AL289" s="4">
        <v>1</v>
      </c>
      <c r="AM289" s="4">
        <v>0</v>
      </c>
      <c r="AN289" s="4">
        <v>0</v>
      </c>
      <c r="AO289" s="4">
        <v>2</v>
      </c>
      <c r="AP289" s="5">
        <v>3</v>
      </c>
      <c r="AR289" s="169">
        <v>287</v>
      </c>
      <c r="AS289" s="121">
        <v>6</v>
      </c>
      <c r="AT289" s="121">
        <v>0</v>
      </c>
      <c r="AU289" s="121">
        <v>2</v>
      </c>
      <c r="AV289" s="121">
        <v>3</v>
      </c>
      <c r="AW289" s="122">
        <v>11</v>
      </c>
      <c r="AY289" s="169">
        <v>287</v>
      </c>
      <c r="AZ289" s="143">
        <v>9</v>
      </c>
      <c r="BA289" s="142">
        <v>6</v>
      </c>
      <c r="BB289" s="142">
        <v>0</v>
      </c>
      <c r="BC289" s="142">
        <v>0</v>
      </c>
      <c r="BD289" s="166">
        <v>15</v>
      </c>
      <c r="BF289" s="169">
        <v>287</v>
      </c>
      <c r="BG289" s="155">
        <v>3</v>
      </c>
      <c r="BH289" s="155">
        <v>2</v>
      </c>
      <c r="BI289" s="155">
        <v>5</v>
      </c>
      <c r="BJ289" s="155">
        <v>6</v>
      </c>
      <c r="BK289" s="91">
        <v>16</v>
      </c>
    </row>
    <row r="290" spans="2:63">
      <c r="B290" s="11">
        <v>288</v>
      </c>
      <c r="C290" s="11">
        <v>9</v>
      </c>
      <c r="D290" s="11">
        <v>2</v>
      </c>
      <c r="E290" s="11">
        <v>7.5</v>
      </c>
      <c r="F290" s="11">
        <v>0</v>
      </c>
      <c r="G290" s="24">
        <v>18.5</v>
      </c>
      <c r="H290" s="20"/>
      <c r="I290" s="169">
        <v>288</v>
      </c>
      <c r="J290" s="121">
        <v>1</v>
      </c>
      <c r="K290" s="121">
        <v>1</v>
      </c>
      <c r="L290" s="121">
        <v>4</v>
      </c>
      <c r="M290" s="121">
        <v>2</v>
      </c>
      <c r="N290" s="122">
        <v>8</v>
      </c>
      <c r="O290" s="26"/>
      <c r="P290" s="155">
        <v>288</v>
      </c>
      <c r="Q290" s="32">
        <v>3</v>
      </c>
      <c r="R290" s="32">
        <v>2</v>
      </c>
      <c r="S290" s="32">
        <v>0</v>
      </c>
      <c r="T290" s="32">
        <v>2</v>
      </c>
      <c r="U290" s="91">
        <f>SUM(Q290:T290)</f>
        <v>7</v>
      </c>
      <c r="AD290" s="169">
        <v>288</v>
      </c>
      <c r="AE290" s="155">
        <v>1</v>
      </c>
      <c r="AF290" s="155">
        <v>0</v>
      </c>
      <c r="AG290" s="155">
        <v>0</v>
      </c>
      <c r="AH290" s="155">
        <v>0</v>
      </c>
      <c r="AI290" s="91">
        <v>1</v>
      </c>
      <c r="AK290" s="169">
        <v>288</v>
      </c>
      <c r="AL290" s="174">
        <v>3</v>
      </c>
      <c r="AM290" s="174">
        <v>0</v>
      </c>
      <c r="AN290" s="174">
        <v>0</v>
      </c>
      <c r="AO290" s="174">
        <v>0</v>
      </c>
      <c r="AP290" s="91">
        <f>SUM(AL290:AO290)</f>
        <v>3</v>
      </c>
      <c r="AR290" s="169">
        <v>288</v>
      </c>
      <c r="AS290" s="155">
        <v>8</v>
      </c>
      <c r="AT290" s="155">
        <v>0</v>
      </c>
      <c r="AU290" s="155">
        <v>1</v>
      </c>
      <c r="AV290" s="155">
        <v>2</v>
      </c>
      <c r="AW290" s="91">
        <v>11</v>
      </c>
      <c r="AY290" s="169">
        <v>288</v>
      </c>
      <c r="AZ290" s="155">
        <v>7</v>
      </c>
      <c r="BA290" s="155">
        <v>5</v>
      </c>
      <c r="BB290" s="155">
        <v>3</v>
      </c>
      <c r="BC290" s="155">
        <v>0</v>
      </c>
      <c r="BD290" s="91">
        <v>15</v>
      </c>
      <c r="BF290" s="169">
        <v>288</v>
      </c>
      <c r="BG290" s="155">
        <v>3</v>
      </c>
      <c r="BH290" s="155">
        <v>9.5</v>
      </c>
      <c r="BI290" s="155">
        <v>0</v>
      </c>
      <c r="BJ290" s="155">
        <v>3</v>
      </c>
      <c r="BK290" s="91">
        <v>15.5</v>
      </c>
    </row>
    <row r="291" spans="2:63">
      <c r="B291" s="11">
        <v>289</v>
      </c>
      <c r="C291" s="11">
        <v>8</v>
      </c>
      <c r="D291" s="11">
        <v>5</v>
      </c>
      <c r="E291" s="11">
        <v>5</v>
      </c>
      <c r="F291" s="11">
        <v>0</v>
      </c>
      <c r="G291" s="24">
        <v>18</v>
      </c>
      <c r="H291" s="20"/>
      <c r="I291" s="169">
        <v>289</v>
      </c>
      <c r="J291" s="155">
        <v>1</v>
      </c>
      <c r="K291" s="155">
        <v>0</v>
      </c>
      <c r="L291" s="155">
        <v>2</v>
      </c>
      <c r="M291" s="155">
        <v>5</v>
      </c>
      <c r="N291" s="91">
        <v>8</v>
      </c>
      <c r="O291" s="26"/>
      <c r="P291" s="155">
        <v>289</v>
      </c>
      <c r="Q291" s="121">
        <v>2</v>
      </c>
      <c r="R291" s="121">
        <v>2</v>
      </c>
      <c r="S291" s="121">
        <v>2</v>
      </c>
      <c r="T291" s="121">
        <v>1</v>
      </c>
      <c r="U291" s="122">
        <v>7</v>
      </c>
      <c r="AD291" s="169">
        <v>289</v>
      </c>
      <c r="AE291" s="155">
        <v>0</v>
      </c>
      <c r="AF291" s="155">
        <v>0</v>
      </c>
      <c r="AG291" s="155">
        <v>0</v>
      </c>
      <c r="AH291" s="155">
        <v>1</v>
      </c>
      <c r="AI291" s="91">
        <v>1</v>
      </c>
      <c r="AK291" s="169">
        <v>289</v>
      </c>
      <c r="AL291" s="170">
        <v>3</v>
      </c>
      <c r="AM291" s="170">
        <v>0</v>
      </c>
      <c r="AN291" s="170">
        <v>0</v>
      </c>
      <c r="AO291" s="170">
        <v>0</v>
      </c>
      <c r="AP291" s="99">
        <v>3</v>
      </c>
      <c r="AR291" s="169">
        <v>289</v>
      </c>
      <c r="AS291" s="155">
        <v>8</v>
      </c>
      <c r="AT291" s="155">
        <v>0</v>
      </c>
      <c r="AU291" s="155">
        <v>1</v>
      </c>
      <c r="AV291" s="155">
        <v>2</v>
      </c>
      <c r="AW291" s="91">
        <v>11</v>
      </c>
      <c r="AY291" s="169">
        <v>289</v>
      </c>
      <c r="AZ291" s="155">
        <v>8</v>
      </c>
      <c r="BA291" s="155">
        <v>5</v>
      </c>
      <c r="BB291" s="155">
        <v>1</v>
      </c>
      <c r="BC291" s="155">
        <v>1</v>
      </c>
      <c r="BD291" s="91">
        <v>15</v>
      </c>
      <c r="BF291" s="169">
        <v>289</v>
      </c>
      <c r="BG291" s="149">
        <v>5.5</v>
      </c>
      <c r="BH291" s="149">
        <v>10</v>
      </c>
      <c r="BI291" s="149">
        <v>0</v>
      </c>
      <c r="BJ291" s="149">
        <v>0</v>
      </c>
      <c r="BK291" s="167">
        <v>15.5</v>
      </c>
    </row>
    <row r="292" spans="2:63">
      <c r="B292" s="11">
        <v>290</v>
      </c>
      <c r="C292" s="11">
        <v>6</v>
      </c>
      <c r="D292" s="11">
        <v>2</v>
      </c>
      <c r="E292" s="11">
        <v>10</v>
      </c>
      <c r="F292" s="11">
        <v>0</v>
      </c>
      <c r="G292" s="24">
        <v>18</v>
      </c>
      <c r="H292" s="20"/>
      <c r="I292" s="169">
        <v>290</v>
      </c>
      <c r="J292" s="155">
        <v>2</v>
      </c>
      <c r="K292" s="155">
        <v>0</v>
      </c>
      <c r="L292" s="155">
        <v>5</v>
      </c>
      <c r="M292" s="155">
        <v>1</v>
      </c>
      <c r="N292" s="91">
        <v>8</v>
      </c>
      <c r="O292" s="26"/>
      <c r="P292" s="155">
        <v>290</v>
      </c>
      <c r="Q292" s="121">
        <v>2</v>
      </c>
      <c r="R292" s="121">
        <v>1</v>
      </c>
      <c r="S292" s="121">
        <v>0</v>
      </c>
      <c r="T292" s="121">
        <v>4</v>
      </c>
      <c r="U292" s="122">
        <v>7</v>
      </c>
      <c r="AD292" s="169">
        <v>290</v>
      </c>
      <c r="AE292" s="177">
        <v>1</v>
      </c>
      <c r="AF292" s="177"/>
      <c r="AG292" s="177">
        <v>0</v>
      </c>
      <c r="AH292" s="177">
        <v>0</v>
      </c>
      <c r="AI292" s="162">
        <v>1</v>
      </c>
      <c r="AK292" s="169">
        <v>290</v>
      </c>
      <c r="AL292" s="155">
        <v>2</v>
      </c>
      <c r="AM292" s="155">
        <v>1</v>
      </c>
      <c r="AN292" s="155">
        <v>0</v>
      </c>
      <c r="AO292" s="155">
        <v>0</v>
      </c>
      <c r="AP292" s="91">
        <v>3</v>
      </c>
      <c r="AR292" s="169">
        <v>290</v>
      </c>
      <c r="AS292" s="181">
        <v>7</v>
      </c>
      <c r="AT292" s="181">
        <v>0</v>
      </c>
      <c r="AU292" s="181">
        <v>3</v>
      </c>
      <c r="AV292" s="181">
        <v>1</v>
      </c>
      <c r="AW292" s="164">
        <v>11</v>
      </c>
      <c r="AY292" s="169">
        <v>290</v>
      </c>
      <c r="AZ292" s="169">
        <v>10</v>
      </c>
      <c r="BA292" s="169">
        <v>3</v>
      </c>
      <c r="BB292" s="169">
        <v>2</v>
      </c>
      <c r="BC292" s="169">
        <v>0</v>
      </c>
      <c r="BD292" s="24">
        <f>SUM(AZ292:BC292)</f>
        <v>15</v>
      </c>
      <c r="BF292" s="169">
        <v>290</v>
      </c>
      <c r="BG292" s="4">
        <v>3</v>
      </c>
      <c r="BH292" s="4">
        <v>10</v>
      </c>
      <c r="BI292" s="4">
        <v>2</v>
      </c>
      <c r="BJ292" s="4">
        <v>0</v>
      </c>
      <c r="BK292" s="5">
        <v>15</v>
      </c>
    </row>
    <row r="293" spans="2:63">
      <c r="B293" s="11">
        <v>291</v>
      </c>
      <c r="C293" s="11">
        <v>9</v>
      </c>
      <c r="D293" s="11">
        <v>3</v>
      </c>
      <c r="E293" s="11">
        <v>6</v>
      </c>
      <c r="F293" s="11">
        <v>0</v>
      </c>
      <c r="G293" s="24">
        <v>18</v>
      </c>
      <c r="H293" s="20"/>
      <c r="I293" s="169">
        <v>291</v>
      </c>
      <c r="J293" s="155">
        <v>0</v>
      </c>
      <c r="K293" s="155">
        <v>0</v>
      </c>
      <c r="L293" s="155">
        <v>4</v>
      </c>
      <c r="M293" s="155">
        <v>4</v>
      </c>
      <c r="N293" s="91">
        <v>8</v>
      </c>
      <c r="O293" s="26"/>
      <c r="P293" s="155">
        <v>291</v>
      </c>
      <c r="Q293" s="126">
        <v>2</v>
      </c>
      <c r="R293" s="126">
        <v>2</v>
      </c>
      <c r="S293" s="126">
        <v>2</v>
      </c>
      <c r="T293" s="126">
        <v>1</v>
      </c>
      <c r="U293" s="124">
        <v>7</v>
      </c>
      <c r="AD293" s="169">
        <v>291</v>
      </c>
      <c r="AE293" s="177">
        <v>0</v>
      </c>
      <c r="AF293" s="177">
        <v>0</v>
      </c>
      <c r="AG293" s="177">
        <v>1</v>
      </c>
      <c r="AH293" s="177">
        <v>0</v>
      </c>
      <c r="AI293" s="162">
        <v>1</v>
      </c>
      <c r="AK293" s="169">
        <v>291</v>
      </c>
      <c r="AL293" s="155">
        <v>3</v>
      </c>
      <c r="AM293" s="155">
        <v>0</v>
      </c>
      <c r="AN293" s="155">
        <v>0</v>
      </c>
      <c r="AO293" s="155">
        <v>0</v>
      </c>
      <c r="AP293" s="91">
        <v>3</v>
      </c>
      <c r="AR293" s="169">
        <v>291</v>
      </c>
      <c r="AS293" s="155">
        <v>6</v>
      </c>
      <c r="AT293" s="155">
        <v>0</v>
      </c>
      <c r="AU293" s="155">
        <v>3</v>
      </c>
      <c r="AV293" s="155">
        <v>2</v>
      </c>
      <c r="AW293" s="91">
        <v>11</v>
      </c>
      <c r="AY293" s="169">
        <v>291</v>
      </c>
      <c r="AZ293" s="169">
        <v>8</v>
      </c>
      <c r="BA293" s="169">
        <v>6</v>
      </c>
      <c r="BB293" s="169">
        <v>0</v>
      </c>
      <c r="BC293" s="169">
        <v>1</v>
      </c>
      <c r="BD293" s="24">
        <f>SUM(AZ293:BC293)</f>
        <v>15</v>
      </c>
      <c r="BF293" s="169">
        <v>291</v>
      </c>
      <c r="BG293" s="121">
        <v>6</v>
      </c>
      <c r="BH293" s="121">
        <v>6</v>
      </c>
      <c r="BI293" s="121">
        <v>0</v>
      </c>
      <c r="BJ293" s="121">
        <v>3</v>
      </c>
      <c r="BK293" s="122">
        <v>15</v>
      </c>
    </row>
    <row r="294" spans="2:63">
      <c r="B294" s="11">
        <v>292</v>
      </c>
      <c r="C294" s="11">
        <v>9</v>
      </c>
      <c r="D294" s="11">
        <v>0</v>
      </c>
      <c r="E294" s="11">
        <v>7</v>
      </c>
      <c r="F294" s="11">
        <v>2</v>
      </c>
      <c r="G294" s="24">
        <v>18</v>
      </c>
      <c r="H294" s="20"/>
      <c r="I294" s="169">
        <v>292</v>
      </c>
      <c r="J294" s="3">
        <v>7</v>
      </c>
      <c r="K294" s="3">
        <v>0</v>
      </c>
      <c r="L294" s="3">
        <v>1</v>
      </c>
      <c r="M294" s="3">
        <v>0</v>
      </c>
      <c r="N294" s="6">
        <f>J294+K294+L294+M294</f>
        <v>8</v>
      </c>
      <c r="O294" s="26"/>
      <c r="P294" s="155">
        <v>292</v>
      </c>
      <c r="Q294" s="156">
        <v>0.5</v>
      </c>
      <c r="R294" s="156">
        <v>3</v>
      </c>
      <c r="S294" s="156">
        <v>1.5</v>
      </c>
      <c r="T294" s="156">
        <v>2</v>
      </c>
      <c r="U294" s="91">
        <f>SUM(Q294:T294)</f>
        <v>7</v>
      </c>
      <c r="AD294" s="169">
        <v>292</v>
      </c>
      <c r="AE294" s="177">
        <v>1</v>
      </c>
      <c r="AF294" s="177">
        <v>0</v>
      </c>
      <c r="AG294" s="177">
        <v>0</v>
      </c>
      <c r="AH294" s="177"/>
      <c r="AI294" s="162">
        <v>1</v>
      </c>
      <c r="AK294" s="169">
        <v>292</v>
      </c>
      <c r="AL294" s="155">
        <v>1</v>
      </c>
      <c r="AM294" s="155">
        <v>0</v>
      </c>
      <c r="AN294" s="155">
        <v>1</v>
      </c>
      <c r="AO294" s="155">
        <v>1</v>
      </c>
      <c r="AP294" s="91">
        <v>3</v>
      </c>
      <c r="AR294" s="169">
        <v>292</v>
      </c>
      <c r="AS294" s="156">
        <v>7</v>
      </c>
      <c r="AT294" s="156">
        <v>0</v>
      </c>
      <c r="AU294" s="156">
        <v>3</v>
      </c>
      <c r="AV294" s="156">
        <v>1</v>
      </c>
      <c r="AW294" s="157">
        <v>11</v>
      </c>
      <c r="AY294" s="169">
        <v>292</v>
      </c>
      <c r="AZ294" s="155">
        <v>5.5</v>
      </c>
      <c r="BA294" s="155">
        <v>5</v>
      </c>
      <c r="BB294" s="155">
        <v>4</v>
      </c>
      <c r="BC294" s="155">
        <v>0</v>
      </c>
      <c r="BD294" s="91">
        <v>14.5</v>
      </c>
      <c r="BF294" s="169">
        <v>292</v>
      </c>
      <c r="BG294" s="121">
        <v>6</v>
      </c>
      <c r="BH294" s="121">
        <v>9</v>
      </c>
      <c r="BI294" s="121">
        <v>0</v>
      </c>
      <c r="BJ294" s="121">
        <v>0</v>
      </c>
      <c r="BK294" s="122">
        <v>15</v>
      </c>
    </row>
    <row r="295" spans="2:63">
      <c r="B295" s="11">
        <v>293</v>
      </c>
      <c r="C295" s="11">
        <v>10</v>
      </c>
      <c r="D295" s="11">
        <v>3</v>
      </c>
      <c r="E295" s="11">
        <v>5</v>
      </c>
      <c r="F295" s="11">
        <v>0</v>
      </c>
      <c r="G295" s="24">
        <v>18</v>
      </c>
      <c r="H295" s="20"/>
      <c r="I295" s="169">
        <v>293</v>
      </c>
      <c r="J295" s="3">
        <v>1</v>
      </c>
      <c r="K295" s="3">
        <v>2</v>
      </c>
      <c r="L295" s="3">
        <v>5</v>
      </c>
      <c r="M295" s="3">
        <v>0</v>
      </c>
      <c r="N295" s="6">
        <f>J295+K295+L295+M295</f>
        <v>8</v>
      </c>
      <c r="O295" s="26"/>
      <c r="P295" s="155">
        <v>293</v>
      </c>
      <c r="Q295" s="156">
        <v>6</v>
      </c>
      <c r="R295" s="156">
        <v>0</v>
      </c>
      <c r="S295" s="156">
        <v>1</v>
      </c>
      <c r="T295" s="156">
        <v>0</v>
      </c>
      <c r="U295" s="157">
        <v>7</v>
      </c>
      <c r="AD295" s="169">
        <v>293</v>
      </c>
      <c r="AE295" s="177">
        <v>1</v>
      </c>
      <c r="AF295" s="177"/>
      <c r="AG295" s="177">
        <v>0</v>
      </c>
      <c r="AH295" s="177">
        <v>0</v>
      </c>
      <c r="AI295" s="162">
        <v>1</v>
      </c>
      <c r="AK295" s="169">
        <v>293</v>
      </c>
      <c r="AL295" s="155">
        <v>3</v>
      </c>
      <c r="AM295" s="155">
        <v>0</v>
      </c>
      <c r="AN295" s="155">
        <v>0</v>
      </c>
      <c r="AO295" s="155">
        <v>0</v>
      </c>
      <c r="AP295" s="91">
        <v>3</v>
      </c>
      <c r="AR295" s="169">
        <v>293</v>
      </c>
      <c r="AS295" s="181">
        <v>9.5</v>
      </c>
      <c r="AT295" s="181"/>
      <c r="AU295" s="181">
        <v>0</v>
      </c>
      <c r="AV295" s="181">
        <v>1</v>
      </c>
      <c r="AW295" s="164">
        <v>10.5</v>
      </c>
      <c r="AY295" s="169">
        <v>293</v>
      </c>
      <c r="AZ295" s="155">
        <v>7</v>
      </c>
      <c r="BA295" s="155">
        <v>0</v>
      </c>
      <c r="BB295" s="155">
        <v>4</v>
      </c>
      <c r="BC295" s="155">
        <v>3.5</v>
      </c>
      <c r="BD295" s="91">
        <v>14.5</v>
      </c>
      <c r="BF295" s="169">
        <v>293</v>
      </c>
      <c r="BG295" s="155">
        <v>1</v>
      </c>
      <c r="BH295" s="155">
        <v>5</v>
      </c>
      <c r="BI295" s="155">
        <v>0</v>
      </c>
      <c r="BJ295" s="155">
        <v>9</v>
      </c>
      <c r="BK295" s="91">
        <v>15</v>
      </c>
    </row>
    <row r="296" spans="2:63">
      <c r="B296" s="11">
        <v>294</v>
      </c>
      <c r="C296" s="11">
        <v>10</v>
      </c>
      <c r="D296" s="11">
        <v>0</v>
      </c>
      <c r="E296" s="11">
        <v>6</v>
      </c>
      <c r="F296" s="11">
        <v>2</v>
      </c>
      <c r="G296" s="24">
        <v>18</v>
      </c>
      <c r="H296" s="20"/>
      <c r="I296" s="169">
        <v>294</v>
      </c>
      <c r="J296" s="4">
        <v>0.5</v>
      </c>
      <c r="K296" s="4">
        <v>0</v>
      </c>
      <c r="L296" s="4">
        <v>3</v>
      </c>
      <c r="M296" s="4">
        <v>4</v>
      </c>
      <c r="N296" s="5">
        <v>7.5</v>
      </c>
      <c r="O296" s="26"/>
      <c r="P296" s="155">
        <v>294</v>
      </c>
      <c r="Q296" s="4">
        <v>2</v>
      </c>
      <c r="R296" s="4">
        <v>0</v>
      </c>
      <c r="S296" s="4">
        <v>0</v>
      </c>
      <c r="T296" s="4">
        <v>4.5</v>
      </c>
      <c r="U296" s="5">
        <v>6.5</v>
      </c>
      <c r="AD296" s="169">
        <v>294</v>
      </c>
      <c r="AE296" s="155">
        <v>1</v>
      </c>
      <c r="AF296" s="155">
        <v>0</v>
      </c>
      <c r="AG296" s="155">
        <v>0</v>
      </c>
      <c r="AH296" s="155">
        <v>0</v>
      </c>
      <c r="AI296" s="91">
        <v>1</v>
      </c>
      <c r="AK296" s="169">
        <v>294</v>
      </c>
      <c r="AL296" s="177">
        <v>3</v>
      </c>
      <c r="AM296" s="177"/>
      <c r="AN296" s="177">
        <v>0</v>
      </c>
      <c r="AO296" s="177"/>
      <c r="AP296" s="162">
        <v>3</v>
      </c>
      <c r="AR296" s="169">
        <v>294</v>
      </c>
      <c r="AS296" s="155">
        <v>8.5</v>
      </c>
      <c r="AT296" s="155">
        <v>0</v>
      </c>
      <c r="AU296" s="155">
        <v>1</v>
      </c>
      <c r="AV296" s="155">
        <v>1</v>
      </c>
      <c r="AW296" s="91">
        <f>SUM(AS296:AV296)</f>
        <v>10.5</v>
      </c>
      <c r="AY296" s="169">
        <v>294</v>
      </c>
      <c r="AZ296" s="142">
        <v>6.5</v>
      </c>
      <c r="BA296" s="142">
        <v>6</v>
      </c>
      <c r="BB296" s="142">
        <v>1</v>
      </c>
      <c r="BC296" s="142">
        <v>1</v>
      </c>
      <c r="BD296" s="166">
        <v>14.5</v>
      </c>
      <c r="BF296" s="169">
        <v>294</v>
      </c>
      <c r="BG296" s="155">
        <v>3</v>
      </c>
      <c r="BH296" s="155">
        <v>4</v>
      </c>
      <c r="BI296" s="155">
        <v>0</v>
      </c>
      <c r="BJ296" s="155">
        <v>8</v>
      </c>
      <c r="BK296" s="91">
        <v>15</v>
      </c>
    </row>
    <row r="297" spans="2:63">
      <c r="B297" s="11">
        <v>295</v>
      </c>
      <c r="C297" s="11">
        <v>9</v>
      </c>
      <c r="D297" s="11">
        <v>2</v>
      </c>
      <c r="E297" s="11">
        <v>7</v>
      </c>
      <c r="F297" s="11"/>
      <c r="G297" s="24">
        <v>18</v>
      </c>
      <c r="H297" s="20"/>
      <c r="I297" s="169">
        <v>295</v>
      </c>
      <c r="J297" s="121">
        <v>0</v>
      </c>
      <c r="K297" s="121">
        <v>0</v>
      </c>
      <c r="L297" s="121">
        <v>5</v>
      </c>
      <c r="M297" s="121">
        <v>2.5</v>
      </c>
      <c r="N297" s="122">
        <v>7.5</v>
      </c>
      <c r="O297" s="26"/>
      <c r="P297" s="155">
        <v>295</v>
      </c>
      <c r="Q297" s="4">
        <v>3</v>
      </c>
      <c r="R297" s="4">
        <v>0</v>
      </c>
      <c r="S297" s="4">
        <v>1</v>
      </c>
      <c r="T297" s="4">
        <v>2</v>
      </c>
      <c r="U297" s="5">
        <v>6</v>
      </c>
      <c r="AD297" s="169">
        <v>295</v>
      </c>
      <c r="AE297" s="155">
        <v>0</v>
      </c>
      <c r="AF297" s="155">
        <v>1</v>
      </c>
      <c r="AG297" s="155">
        <v>0</v>
      </c>
      <c r="AH297" s="155">
        <v>0</v>
      </c>
      <c r="AI297" s="91">
        <v>1</v>
      </c>
      <c r="AK297" s="169">
        <v>295</v>
      </c>
      <c r="AL297" s="177">
        <v>2</v>
      </c>
      <c r="AM297" s="177">
        <v>1</v>
      </c>
      <c r="AN297" s="177"/>
      <c r="AO297" s="177"/>
      <c r="AP297" s="162">
        <v>3</v>
      </c>
      <c r="AR297" s="169">
        <v>295</v>
      </c>
      <c r="AS297" s="4">
        <v>6</v>
      </c>
      <c r="AT297" s="4">
        <v>0</v>
      </c>
      <c r="AU297" s="4">
        <v>3</v>
      </c>
      <c r="AV297" s="4">
        <v>1</v>
      </c>
      <c r="AW297" s="5">
        <v>10</v>
      </c>
      <c r="AY297" s="169">
        <v>295</v>
      </c>
      <c r="AZ297" s="4">
        <v>8</v>
      </c>
      <c r="BA297" s="4">
        <v>5</v>
      </c>
      <c r="BB297" s="4">
        <v>0</v>
      </c>
      <c r="BC297" s="4">
        <v>1</v>
      </c>
      <c r="BD297" s="5">
        <v>14</v>
      </c>
      <c r="BF297" s="169">
        <v>295</v>
      </c>
      <c r="BG297" s="155">
        <v>3</v>
      </c>
      <c r="BH297" s="155">
        <v>10</v>
      </c>
      <c r="BI297" s="155">
        <v>0</v>
      </c>
      <c r="BJ297" s="155">
        <v>2</v>
      </c>
      <c r="BK297" s="91">
        <v>15</v>
      </c>
    </row>
    <row r="298" spans="2:63">
      <c r="B298" s="11">
        <v>296</v>
      </c>
      <c r="C298" s="11">
        <v>10</v>
      </c>
      <c r="D298" s="11">
        <v>2</v>
      </c>
      <c r="E298" s="11">
        <v>6</v>
      </c>
      <c r="F298" s="11">
        <v>0</v>
      </c>
      <c r="G298" s="24">
        <v>18</v>
      </c>
      <c r="H298" s="20"/>
      <c r="I298" s="169">
        <v>296</v>
      </c>
      <c r="J298" s="155">
        <v>0</v>
      </c>
      <c r="K298" s="155">
        <v>0</v>
      </c>
      <c r="L298" s="155">
        <v>0</v>
      </c>
      <c r="M298" s="155">
        <v>7.5</v>
      </c>
      <c r="N298" s="91">
        <v>7.5</v>
      </c>
      <c r="O298" s="26"/>
      <c r="P298" s="155">
        <v>296</v>
      </c>
      <c r="Q298" s="4">
        <v>3</v>
      </c>
      <c r="R298" s="4">
        <v>0</v>
      </c>
      <c r="S298" s="4">
        <v>1</v>
      </c>
      <c r="T298" s="4">
        <v>2</v>
      </c>
      <c r="U298" s="5">
        <v>6</v>
      </c>
      <c r="AD298" s="169">
        <v>296</v>
      </c>
      <c r="AE298" s="155">
        <v>0</v>
      </c>
      <c r="AF298" s="155">
        <v>0</v>
      </c>
      <c r="AG298" s="155">
        <v>1</v>
      </c>
      <c r="AH298" s="155">
        <v>0</v>
      </c>
      <c r="AI298" s="91">
        <v>1</v>
      </c>
      <c r="AK298" s="169">
        <v>296</v>
      </c>
      <c r="AL298" s="177">
        <v>3</v>
      </c>
      <c r="AM298" s="177">
        <v>0</v>
      </c>
      <c r="AN298" s="177">
        <v>0</v>
      </c>
      <c r="AO298" s="177"/>
      <c r="AP298" s="162">
        <v>3</v>
      </c>
      <c r="AR298" s="169">
        <v>296</v>
      </c>
      <c r="AS298" s="4">
        <v>6</v>
      </c>
      <c r="AT298" s="4">
        <v>0</v>
      </c>
      <c r="AU298" s="4">
        <v>3</v>
      </c>
      <c r="AV298" s="4">
        <v>1</v>
      </c>
      <c r="AW298" s="5">
        <v>10</v>
      </c>
      <c r="AY298" s="169">
        <v>296</v>
      </c>
      <c r="AZ298" s="4">
        <v>5</v>
      </c>
      <c r="BA298" s="4">
        <v>3</v>
      </c>
      <c r="BB298" s="4">
        <v>3</v>
      </c>
      <c r="BC298" s="4">
        <v>3</v>
      </c>
      <c r="BD298" s="5">
        <v>14</v>
      </c>
      <c r="BF298" s="169">
        <v>296</v>
      </c>
      <c r="BG298" s="177">
        <v>3</v>
      </c>
      <c r="BH298" s="177">
        <v>7</v>
      </c>
      <c r="BI298" s="177">
        <v>5</v>
      </c>
      <c r="BJ298" s="177"/>
      <c r="BK298" s="162">
        <v>15</v>
      </c>
    </row>
    <row r="299" spans="2:63">
      <c r="B299" s="11">
        <v>297</v>
      </c>
      <c r="C299" s="11">
        <v>10</v>
      </c>
      <c r="D299" s="11">
        <v>0</v>
      </c>
      <c r="E299" s="11">
        <v>7</v>
      </c>
      <c r="F299" s="11">
        <v>1</v>
      </c>
      <c r="G299" s="24">
        <v>18</v>
      </c>
      <c r="H299" s="20"/>
      <c r="I299" s="169">
        <v>297</v>
      </c>
      <c r="J299" s="159">
        <v>0</v>
      </c>
      <c r="K299" s="159">
        <v>0</v>
      </c>
      <c r="L299" s="159">
        <v>3.5</v>
      </c>
      <c r="M299" s="159">
        <v>4</v>
      </c>
      <c r="N299" s="160">
        <f>SUM(J299:M299)</f>
        <v>7.5</v>
      </c>
      <c r="O299" s="26"/>
      <c r="P299" s="155">
        <v>297</v>
      </c>
      <c r="Q299" s="4">
        <v>2</v>
      </c>
      <c r="R299" s="4">
        <v>0</v>
      </c>
      <c r="S299" s="4">
        <v>2</v>
      </c>
      <c r="T299" s="4">
        <v>2</v>
      </c>
      <c r="U299" s="5">
        <v>6</v>
      </c>
      <c r="AD299" s="169">
        <v>297</v>
      </c>
      <c r="AE299" s="155">
        <v>0</v>
      </c>
      <c r="AF299" s="155">
        <v>1</v>
      </c>
      <c r="AG299" s="155">
        <v>0</v>
      </c>
      <c r="AH299" s="155">
        <v>0</v>
      </c>
      <c r="AI299" s="157">
        <f>SUM(AE299:AH299)</f>
        <v>1</v>
      </c>
      <c r="AK299" s="169">
        <v>297</v>
      </c>
      <c r="AL299" s="178">
        <v>0</v>
      </c>
      <c r="AM299" s="178">
        <v>0</v>
      </c>
      <c r="AN299" s="178">
        <v>0</v>
      </c>
      <c r="AO299" s="178">
        <v>3</v>
      </c>
      <c r="AP299" s="163">
        <v>3</v>
      </c>
      <c r="AR299" s="169">
        <v>297</v>
      </c>
      <c r="AS299" s="170">
        <v>7</v>
      </c>
      <c r="AT299" s="170">
        <v>0</v>
      </c>
      <c r="AU299" s="170">
        <v>2</v>
      </c>
      <c r="AV299" s="170">
        <v>1</v>
      </c>
      <c r="AW299" s="99">
        <v>10</v>
      </c>
      <c r="AY299" s="169">
        <v>297</v>
      </c>
      <c r="AZ299" s="4">
        <v>5</v>
      </c>
      <c r="BA299" s="4">
        <v>3</v>
      </c>
      <c r="BB299" s="4">
        <v>5</v>
      </c>
      <c r="BC299" s="4">
        <v>1</v>
      </c>
      <c r="BD299" s="5">
        <v>14</v>
      </c>
      <c r="BF299" s="169">
        <v>297</v>
      </c>
      <c r="BG299" s="155">
        <v>3</v>
      </c>
      <c r="BH299" s="155">
        <v>7</v>
      </c>
      <c r="BI299" s="155">
        <v>5</v>
      </c>
      <c r="BJ299" s="155">
        <v>0</v>
      </c>
      <c r="BK299" s="91">
        <v>15</v>
      </c>
    </row>
    <row r="300" spans="2:63">
      <c r="B300" s="11">
        <v>298</v>
      </c>
      <c r="C300" s="11">
        <v>5.5</v>
      </c>
      <c r="D300" s="11">
        <v>2</v>
      </c>
      <c r="E300" s="11">
        <v>7.5</v>
      </c>
      <c r="F300" s="11">
        <v>2.5</v>
      </c>
      <c r="G300" s="24">
        <v>17.5</v>
      </c>
      <c r="H300" s="20"/>
      <c r="I300" s="169">
        <v>298</v>
      </c>
      <c r="J300" s="4">
        <v>0</v>
      </c>
      <c r="K300" s="4">
        <v>0</v>
      </c>
      <c r="L300" s="4">
        <v>1</v>
      </c>
      <c r="M300" s="4">
        <v>6</v>
      </c>
      <c r="N300" s="5">
        <v>7</v>
      </c>
      <c r="P300" s="155">
        <v>298</v>
      </c>
      <c r="Q300" s="4">
        <v>0</v>
      </c>
      <c r="R300" s="4">
        <v>0</v>
      </c>
      <c r="S300" s="4">
        <v>4</v>
      </c>
      <c r="T300" s="4">
        <v>2</v>
      </c>
      <c r="U300" s="5">
        <v>6</v>
      </c>
      <c r="AD300" s="169">
        <v>298</v>
      </c>
      <c r="AE300" s="4">
        <v>0</v>
      </c>
      <c r="AF300" s="4">
        <v>0</v>
      </c>
      <c r="AG300" s="4">
        <v>0</v>
      </c>
      <c r="AH300" s="4">
        <v>0</v>
      </c>
      <c r="AI300" s="5">
        <v>0</v>
      </c>
      <c r="AK300" s="169">
        <v>298</v>
      </c>
      <c r="AL300" s="174">
        <v>0</v>
      </c>
      <c r="AM300" s="174">
        <v>0</v>
      </c>
      <c r="AN300" s="174">
        <v>2</v>
      </c>
      <c r="AO300" s="174">
        <v>0.5</v>
      </c>
      <c r="AP300" s="91">
        <f>SUM(AL300:AO300)</f>
        <v>2.5</v>
      </c>
      <c r="AR300" s="169">
        <v>298</v>
      </c>
      <c r="AS300" s="170">
        <v>7</v>
      </c>
      <c r="AT300" s="170">
        <v>0</v>
      </c>
      <c r="AU300" s="170">
        <v>2</v>
      </c>
      <c r="AV300" s="170">
        <v>1</v>
      </c>
      <c r="AW300" s="99">
        <v>10</v>
      </c>
      <c r="AY300" s="169">
        <v>298</v>
      </c>
      <c r="AZ300" s="4">
        <v>5</v>
      </c>
      <c r="BA300" s="4">
        <v>3</v>
      </c>
      <c r="BB300" s="4">
        <v>4</v>
      </c>
      <c r="BC300" s="4">
        <v>2</v>
      </c>
      <c r="BD300" s="5">
        <v>14</v>
      </c>
      <c r="BF300" s="169">
        <v>298</v>
      </c>
      <c r="BG300" s="155">
        <v>3</v>
      </c>
      <c r="BH300" s="155">
        <v>4</v>
      </c>
      <c r="BI300" s="155">
        <v>0</v>
      </c>
      <c r="BJ300" s="155">
        <v>8</v>
      </c>
      <c r="BK300" s="91">
        <f>SUM(BG300:BJ300)</f>
        <v>15</v>
      </c>
    </row>
    <row r="301" spans="2:63">
      <c r="B301" s="11">
        <v>299</v>
      </c>
      <c r="C301" s="11">
        <v>9.5</v>
      </c>
      <c r="D301" s="11">
        <v>2</v>
      </c>
      <c r="E301" s="11">
        <v>5</v>
      </c>
      <c r="F301" s="11">
        <v>1</v>
      </c>
      <c r="G301" s="24">
        <v>17.5</v>
      </c>
      <c r="H301" s="20"/>
      <c r="I301" s="169">
        <v>299</v>
      </c>
      <c r="J301" s="4">
        <v>0</v>
      </c>
      <c r="K301" s="4">
        <v>0</v>
      </c>
      <c r="L301" s="4">
        <v>5</v>
      </c>
      <c r="M301" s="4">
        <v>2</v>
      </c>
      <c r="N301" s="5">
        <v>7</v>
      </c>
      <c r="P301" s="155">
        <v>299</v>
      </c>
      <c r="Q301" s="4">
        <v>3</v>
      </c>
      <c r="R301" s="4">
        <v>1</v>
      </c>
      <c r="S301" s="4">
        <v>0</v>
      </c>
      <c r="T301" s="4">
        <v>2</v>
      </c>
      <c r="U301" s="5">
        <v>6</v>
      </c>
      <c r="AD301" s="169">
        <v>299</v>
      </c>
      <c r="AE301" s="174">
        <v>0</v>
      </c>
      <c r="AF301" s="174">
        <v>0</v>
      </c>
      <c r="AG301" s="174">
        <v>0</v>
      </c>
      <c r="AH301" s="174">
        <v>0</v>
      </c>
      <c r="AI301" s="91">
        <f>SUM(AE301:AH301)</f>
        <v>0</v>
      </c>
      <c r="AK301" s="169">
        <v>299</v>
      </c>
      <c r="AL301" s="155">
        <v>1.5</v>
      </c>
      <c r="AM301" s="155">
        <v>0</v>
      </c>
      <c r="AN301" s="155">
        <v>0</v>
      </c>
      <c r="AO301" s="155">
        <v>1</v>
      </c>
      <c r="AP301" s="91">
        <v>2.5</v>
      </c>
      <c r="AR301" s="169">
        <v>299</v>
      </c>
      <c r="AS301" s="170">
        <v>5</v>
      </c>
      <c r="AT301" s="170">
        <v>0</v>
      </c>
      <c r="AU301" s="170">
        <v>2</v>
      </c>
      <c r="AV301" s="170">
        <v>3</v>
      </c>
      <c r="AW301" s="99">
        <v>10</v>
      </c>
      <c r="AY301" s="169">
        <v>299</v>
      </c>
      <c r="AZ301" s="155">
        <v>5</v>
      </c>
      <c r="BA301" s="155">
        <v>6</v>
      </c>
      <c r="BB301" s="155">
        <v>0</v>
      </c>
      <c r="BC301" s="155">
        <v>3</v>
      </c>
      <c r="BD301" s="91">
        <f>SUM(AZ301:BC301)</f>
        <v>14</v>
      </c>
      <c r="BF301" s="169">
        <v>299</v>
      </c>
      <c r="BG301" s="4">
        <v>4</v>
      </c>
      <c r="BH301" s="4">
        <v>9</v>
      </c>
      <c r="BI301" s="4">
        <v>1</v>
      </c>
      <c r="BJ301" s="4">
        <v>0</v>
      </c>
      <c r="BK301" s="5">
        <v>14</v>
      </c>
    </row>
    <row r="302" spans="2:63">
      <c r="B302" s="11">
        <v>300</v>
      </c>
      <c r="C302" s="11">
        <v>10</v>
      </c>
      <c r="D302" s="11">
        <v>1</v>
      </c>
      <c r="E302" s="11">
        <v>6.5</v>
      </c>
      <c r="F302" s="11">
        <v>0</v>
      </c>
      <c r="G302" s="24">
        <v>17.5</v>
      </c>
      <c r="H302" s="20"/>
      <c r="I302" s="169">
        <v>300</v>
      </c>
      <c r="J302" s="4">
        <v>2</v>
      </c>
      <c r="K302" s="4">
        <v>0</v>
      </c>
      <c r="L302" s="4">
        <v>4</v>
      </c>
      <c r="M302" s="4">
        <v>1</v>
      </c>
      <c r="N302" s="5">
        <v>7</v>
      </c>
      <c r="P302" s="155">
        <v>300</v>
      </c>
      <c r="Q302" s="4">
        <v>2</v>
      </c>
      <c r="R302" s="4">
        <v>1</v>
      </c>
      <c r="S302" s="4">
        <v>2</v>
      </c>
      <c r="T302" s="4">
        <v>1</v>
      </c>
      <c r="U302" s="5">
        <v>6</v>
      </c>
      <c r="AD302" s="169">
        <v>300</v>
      </c>
      <c r="AE302" s="32">
        <v>0</v>
      </c>
      <c r="AF302" s="32">
        <v>0</v>
      </c>
      <c r="AG302" s="32">
        <v>0</v>
      </c>
      <c r="AH302" s="32">
        <v>0</v>
      </c>
      <c r="AI302" s="91">
        <f>SUM(AE302:AH302)</f>
        <v>0</v>
      </c>
      <c r="AK302" s="169">
        <v>300</v>
      </c>
      <c r="AL302" s="155">
        <v>0</v>
      </c>
      <c r="AM302" s="155">
        <v>0</v>
      </c>
      <c r="AN302" s="155">
        <v>0</v>
      </c>
      <c r="AO302" s="155">
        <v>2.5</v>
      </c>
      <c r="AP302" s="91">
        <f>SUM(AL302:AO302)</f>
        <v>2.5</v>
      </c>
      <c r="AR302" s="169">
        <v>300</v>
      </c>
      <c r="AS302" s="121">
        <v>5</v>
      </c>
      <c r="AT302" s="121">
        <v>0</v>
      </c>
      <c r="AU302" s="121">
        <v>3</v>
      </c>
      <c r="AV302" s="121">
        <v>2</v>
      </c>
      <c r="AW302" s="122">
        <v>10</v>
      </c>
      <c r="AY302" s="169">
        <v>300</v>
      </c>
      <c r="AZ302" s="155">
        <v>4</v>
      </c>
      <c r="BA302" s="155">
        <v>7</v>
      </c>
      <c r="BB302" s="155">
        <v>2</v>
      </c>
      <c r="BC302" s="155">
        <v>1</v>
      </c>
      <c r="BD302" s="91">
        <f>SUM(AZ302:BC302)</f>
        <v>14</v>
      </c>
      <c r="BF302" s="169">
        <v>300</v>
      </c>
      <c r="BG302" s="155">
        <v>3</v>
      </c>
      <c r="BH302" s="155">
        <v>1</v>
      </c>
      <c r="BI302" s="155">
        <v>0</v>
      </c>
      <c r="BJ302" s="155">
        <v>10</v>
      </c>
      <c r="BK302" s="91">
        <v>14</v>
      </c>
    </row>
    <row r="303" spans="2:63">
      <c r="B303" s="11">
        <v>301</v>
      </c>
      <c r="C303" s="11">
        <v>10</v>
      </c>
      <c r="D303" s="11">
        <v>0</v>
      </c>
      <c r="E303" s="11">
        <v>7.5</v>
      </c>
      <c r="F303" s="11"/>
      <c r="G303" s="24">
        <v>17.5</v>
      </c>
      <c r="H303" s="20"/>
      <c r="I303" s="169">
        <v>301</v>
      </c>
      <c r="J303" s="171">
        <v>0</v>
      </c>
      <c r="K303" s="171">
        <v>0</v>
      </c>
      <c r="L303" s="171">
        <v>5</v>
      </c>
      <c r="M303" s="171">
        <v>2</v>
      </c>
      <c r="N303" s="91">
        <f>SUM(J303:M303)</f>
        <v>7</v>
      </c>
      <c r="P303" s="155">
        <v>301</v>
      </c>
      <c r="Q303" s="171">
        <v>0</v>
      </c>
      <c r="R303" s="171">
        <v>0</v>
      </c>
      <c r="S303" s="171">
        <v>6</v>
      </c>
      <c r="T303" s="171">
        <v>0</v>
      </c>
      <c r="U303" s="91">
        <f>SUM(Q303:T303)</f>
        <v>6</v>
      </c>
      <c r="AD303" s="169">
        <v>301</v>
      </c>
      <c r="AE303" s="170">
        <v>0</v>
      </c>
      <c r="AF303" s="170">
        <v>0</v>
      </c>
      <c r="AG303" s="170">
        <v>0</v>
      </c>
      <c r="AH303" s="170">
        <v>0</v>
      </c>
      <c r="AI303" s="99">
        <v>0</v>
      </c>
      <c r="AK303" s="169">
        <v>301</v>
      </c>
      <c r="AL303" s="4">
        <v>0</v>
      </c>
      <c r="AM303" s="4">
        <v>2</v>
      </c>
      <c r="AN303" s="4">
        <v>0</v>
      </c>
      <c r="AO303" s="4">
        <v>0</v>
      </c>
      <c r="AP303" s="5">
        <v>2</v>
      </c>
      <c r="AR303" s="169">
        <v>301</v>
      </c>
      <c r="AS303" s="155">
        <v>7</v>
      </c>
      <c r="AT303" s="155">
        <v>0</v>
      </c>
      <c r="AU303" s="155">
        <v>1</v>
      </c>
      <c r="AV303" s="155">
        <v>2</v>
      </c>
      <c r="AW303" s="91">
        <v>10</v>
      </c>
      <c r="AY303" s="169">
        <v>301</v>
      </c>
      <c r="AZ303" s="155">
        <v>6</v>
      </c>
      <c r="BA303" s="155">
        <v>3</v>
      </c>
      <c r="BB303" s="155">
        <v>2</v>
      </c>
      <c r="BC303" s="155">
        <v>3</v>
      </c>
      <c r="BD303" s="91">
        <f>SUM(AZ303:BC303)</f>
        <v>14</v>
      </c>
      <c r="BF303" s="169">
        <v>301</v>
      </c>
      <c r="BG303" s="155">
        <v>3</v>
      </c>
      <c r="BH303" s="155">
        <v>9</v>
      </c>
      <c r="BI303" s="155">
        <v>2</v>
      </c>
      <c r="BJ303" s="155">
        <v>0</v>
      </c>
      <c r="BK303" s="91">
        <v>14</v>
      </c>
    </row>
    <row r="304" spans="2:63">
      <c r="B304" s="11">
        <v>302</v>
      </c>
      <c r="C304" s="11">
        <v>10</v>
      </c>
      <c r="D304" s="11">
        <v>0</v>
      </c>
      <c r="E304" s="11">
        <v>7.5</v>
      </c>
      <c r="F304" s="11"/>
      <c r="G304" s="24">
        <v>17.5</v>
      </c>
      <c r="H304" s="20"/>
      <c r="I304" s="169">
        <v>302</v>
      </c>
      <c r="J304" s="171">
        <v>0</v>
      </c>
      <c r="K304" s="171">
        <v>0</v>
      </c>
      <c r="L304" s="171">
        <v>2</v>
      </c>
      <c r="M304" s="171">
        <v>5</v>
      </c>
      <c r="N304" s="91">
        <f>SUM(J304:M304)</f>
        <v>7</v>
      </c>
      <c r="O304" s="20"/>
      <c r="P304" s="155">
        <v>302</v>
      </c>
      <c r="Q304" s="171">
        <v>3</v>
      </c>
      <c r="R304" s="171">
        <v>1</v>
      </c>
      <c r="S304" s="171">
        <v>0</v>
      </c>
      <c r="T304" s="171">
        <v>2</v>
      </c>
      <c r="U304" s="91">
        <f>SUM(Q304:T304)</f>
        <v>6</v>
      </c>
      <c r="AD304" s="169">
        <v>302</v>
      </c>
      <c r="AE304" s="155">
        <v>0</v>
      </c>
      <c r="AF304" s="155">
        <v>0</v>
      </c>
      <c r="AG304" s="155">
        <v>0</v>
      </c>
      <c r="AH304" s="155">
        <v>0</v>
      </c>
      <c r="AI304" s="91">
        <v>0</v>
      </c>
      <c r="AK304" s="169">
        <v>302</v>
      </c>
      <c r="AL304" s="4">
        <v>0</v>
      </c>
      <c r="AM304" s="4">
        <v>0</v>
      </c>
      <c r="AN304" s="4">
        <v>0</v>
      </c>
      <c r="AO304" s="4">
        <v>2</v>
      </c>
      <c r="AP304" s="5">
        <v>2</v>
      </c>
      <c r="AR304" s="169">
        <v>302</v>
      </c>
      <c r="AS304" s="144">
        <v>9</v>
      </c>
      <c r="AT304" s="144">
        <v>0</v>
      </c>
      <c r="AU304" s="144">
        <v>1</v>
      </c>
      <c r="AV304" s="144">
        <v>0</v>
      </c>
      <c r="AW304" s="165">
        <v>10</v>
      </c>
      <c r="AY304" s="169">
        <v>302</v>
      </c>
      <c r="AZ304" s="155">
        <v>8</v>
      </c>
      <c r="BA304" s="155">
        <v>6</v>
      </c>
      <c r="BB304" s="155">
        <v>0</v>
      </c>
      <c r="BC304" s="155">
        <v>0</v>
      </c>
      <c r="BD304" s="91">
        <f>SUM(AZ304:BC304)</f>
        <v>14</v>
      </c>
      <c r="BF304" s="169">
        <v>302</v>
      </c>
      <c r="BG304" s="4">
        <v>5</v>
      </c>
      <c r="BH304" s="4">
        <v>8</v>
      </c>
      <c r="BI304" s="4">
        <v>0</v>
      </c>
      <c r="BJ304" s="4">
        <v>0</v>
      </c>
      <c r="BK304" s="5">
        <v>13</v>
      </c>
    </row>
    <row r="305" spans="2:63">
      <c r="B305" s="11">
        <v>303</v>
      </c>
      <c r="C305" s="11">
        <v>10</v>
      </c>
      <c r="D305" s="11">
        <v>0</v>
      </c>
      <c r="E305" s="11">
        <v>7.5</v>
      </c>
      <c r="F305" s="11">
        <v>0</v>
      </c>
      <c r="G305" s="24">
        <v>17.5</v>
      </c>
      <c r="H305" s="20"/>
      <c r="I305" s="169">
        <v>303</v>
      </c>
      <c r="J305" s="171">
        <v>0</v>
      </c>
      <c r="K305" s="171">
        <v>0</v>
      </c>
      <c r="L305" s="171">
        <v>2</v>
      </c>
      <c r="M305" s="171">
        <v>5</v>
      </c>
      <c r="N305" s="91">
        <f>SUM(J305:M305)</f>
        <v>7</v>
      </c>
      <c r="O305" s="20"/>
      <c r="P305" s="155">
        <v>303</v>
      </c>
      <c r="Q305" s="4">
        <v>4</v>
      </c>
      <c r="R305" s="4">
        <v>0</v>
      </c>
      <c r="S305" s="4">
        <v>0</v>
      </c>
      <c r="T305" s="4">
        <v>1</v>
      </c>
      <c r="U305" s="5">
        <v>5</v>
      </c>
      <c r="AD305" s="169">
        <v>303</v>
      </c>
      <c r="AE305" s="155">
        <v>3</v>
      </c>
      <c r="AF305" s="155">
        <v>1</v>
      </c>
      <c r="AG305" s="155">
        <v>0</v>
      </c>
      <c r="AH305" s="155">
        <v>0</v>
      </c>
      <c r="AI305" s="91">
        <v>0</v>
      </c>
      <c r="AK305" s="169">
        <v>303</v>
      </c>
      <c r="AL305" s="183">
        <v>0</v>
      </c>
      <c r="AM305" s="174">
        <v>0</v>
      </c>
      <c r="AN305" s="174">
        <v>0.5</v>
      </c>
      <c r="AO305" s="174">
        <v>1.5</v>
      </c>
      <c r="AP305" s="91">
        <f>SUM(AL305:AO305)</f>
        <v>2</v>
      </c>
      <c r="AR305" s="169">
        <v>303</v>
      </c>
      <c r="AS305" s="155">
        <v>8</v>
      </c>
      <c r="AT305" s="155">
        <v>0</v>
      </c>
      <c r="AU305" s="155">
        <v>2</v>
      </c>
      <c r="AV305" s="155">
        <v>0</v>
      </c>
      <c r="AW305" s="91">
        <v>10</v>
      </c>
      <c r="AY305" s="169">
        <v>303</v>
      </c>
      <c r="AZ305" s="32">
        <v>5</v>
      </c>
      <c r="BA305" s="32">
        <v>5</v>
      </c>
      <c r="BB305" s="32">
        <v>2</v>
      </c>
      <c r="BC305" s="32">
        <v>2</v>
      </c>
      <c r="BD305" s="91">
        <f>SUM(AZ305:BC305)</f>
        <v>14</v>
      </c>
      <c r="BF305" s="169">
        <v>303</v>
      </c>
      <c r="BG305" s="4">
        <v>3</v>
      </c>
      <c r="BH305" s="4">
        <v>8</v>
      </c>
      <c r="BI305" s="4">
        <v>0</v>
      </c>
      <c r="BJ305" s="4">
        <v>2</v>
      </c>
      <c r="BK305" s="5">
        <v>13</v>
      </c>
    </row>
    <row r="306" spans="2:63">
      <c r="B306" s="11">
        <v>304</v>
      </c>
      <c r="C306" s="11">
        <v>8</v>
      </c>
      <c r="D306" s="11">
        <v>2</v>
      </c>
      <c r="E306" s="11">
        <v>6</v>
      </c>
      <c r="F306" s="11">
        <v>1</v>
      </c>
      <c r="G306" s="24">
        <v>17</v>
      </c>
      <c r="H306" s="20"/>
      <c r="I306" s="169">
        <v>304</v>
      </c>
      <c r="J306" s="171">
        <v>0</v>
      </c>
      <c r="K306" s="171">
        <v>0</v>
      </c>
      <c r="L306" s="171">
        <v>5</v>
      </c>
      <c r="M306" s="171">
        <v>2</v>
      </c>
      <c r="N306" s="91">
        <f>SUM(J306:M306)</f>
        <v>7</v>
      </c>
      <c r="O306" s="20"/>
      <c r="P306" s="155">
        <v>304</v>
      </c>
      <c r="Q306" s="4">
        <v>5</v>
      </c>
      <c r="R306" s="4">
        <v>0</v>
      </c>
      <c r="S306" s="4">
        <v>0</v>
      </c>
      <c r="T306" s="4">
        <v>0</v>
      </c>
      <c r="U306" s="5">
        <v>5</v>
      </c>
      <c r="AD306" s="169">
        <v>304</v>
      </c>
      <c r="AE306" s="155">
        <v>3</v>
      </c>
      <c r="AF306" s="155">
        <v>1</v>
      </c>
      <c r="AG306" s="155">
        <v>0</v>
      </c>
      <c r="AH306" s="155">
        <v>0</v>
      </c>
      <c r="AI306" s="91">
        <v>0</v>
      </c>
      <c r="AK306" s="169">
        <v>304</v>
      </c>
      <c r="AL306" s="32">
        <v>1</v>
      </c>
      <c r="AM306" s="32">
        <v>0</v>
      </c>
      <c r="AN306" s="32">
        <v>1</v>
      </c>
      <c r="AO306" s="32">
        <v>0</v>
      </c>
      <c r="AP306" s="91">
        <f>SUM(AL306:AO306)</f>
        <v>2</v>
      </c>
      <c r="AR306" s="169">
        <v>304</v>
      </c>
      <c r="AS306" s="155">
        <v>8</v>
      </c>
      <c r="AT306" s="155">
        <v>0</v>
      </c>
      <c r="AU306" s="155">
        <v>2</v>
      </c>
      <c r="AV306" s="155">
        <v>0</v>
      </c>
      <c r="AW306" s="91">
        <v>10</v>
      </c>
      <c r="AY306" s="169">
        <v>304</v>
      </c>
      <c r="AZ306" s="121">
        <v>7</v>
      </c>
      <c r="BA306" s="121">
        <v>7</v>
      </c>
      <c r="BB306" s="121">
        <v>0</v>
      </c>
      <c r="BC306" s="121">
        <v>0</v>
      </c>
      <c r="BD306" s="122">
        <v>14</v>
      </c>
      <c r="BF306" s="169">
        <v>304</v>
      </c>
      <c r="BG306" s="4">
        <v>2</v>
      </c>
      <c r="BH306" s="4">
        <v>2</v>
      </c>
      <c r="BI306" s="4">
        <v>0</v>
      </c>
      <c r="BJ306" s="4">
        <v>9</v>
      </c>
      <c r="BK306" s="5">
        <v>13</v>
      </c>
    </row>
    <row r="307" spans="2:63">
      <c r="B307" s="11">
        <v>305</v>
      </c>
      <c r="C307" s="11">
        <v>10</v>
      </c>
      <c r="D307" s="11">
        <v>1</v>
      </c>
      <c r="E307" s="11">
        <v>5</v>
      </c>
      <c r="F307" s="11">
        <v>1</v>
      </c>
      <c r="G307" s="24">
        <v>17</v>
      </c>
      <c r="H307" s="20"/>
      <c r="I307" s="169">
        <v>305</v>
      </c>
      <c r="J307" s="121">
        <v>0</v>
      </c>
      <c r="K307" s="121">
        <v>0</v>
      </c>
      <c r="L307" s="121">
        <v>5</v>
      </c>
      <c r="M307" s="121">
        <v>2</v>
      </c>
      <c r="N307" s="122">
        <v>7</v>
      </c>
      <c r="O307" s="20"/>
      <c r="P307" s="155">
        <v>305</v>
      </c>
      <c r="Q307" s="4">
        <v>0</v>
      </c>
      <c r="R307" s="4">
        <v>1</v>
      </c>
      <c r="S307" s="4">
        <v>2</v>
      </c>
      <c r="T307" s="4">
        <v>2</v>
      </c>
      <c r="U307" s="5">
        <v>5</v>
      </c>
      <c r="AD307" s="169">
        <v>305</v>
      </c>
      <c r="AE307" s="155">
        <v>3</v>
      </c>
      <c r="AF307" s="155">
        <v>0</v>
      </c>
      <c r="AG307" s="155">
        <v>0</v>
      </c>
      <c r="AH307" s="155">
        <v>0</v>
      </c>
      <c r="AI307" s="91">
        <v>0</v>
      </c>
      <c r="AK307" s="169">
        <v>305</v>
      </c>
      <c r="AL307" s="155">
        <v>2</v>
      </c>
      <c r="AM307" s="155">
        <v>0</v>
      </c>
      <c r="AN307" s="155">
        <v>0</v>
      </c>
      <c r="AO307" s="155">
        <v>0</v>
      </c>
      <c r="AP307" s="91">
        <v>2</v>
      </c>
      <c r="AR307" s="169">
        <v>305</v>
      </c>
      <c r="AS307" s="155">
        <v>6</v>
      </c>
      <c r="AT307" s="155">
        <v>0</v>
      </c>
      <c r="AU307" s="155">
        <v>3</v>
      </c>
      <c r="AV307" s="155">
        <v>1</v>
      </c>
      <c r="AW307" s="91">
        <v>10</v>
      </c>
      <c r="AY307" s="169">
        <v>305</v>
      </c>
      <c r="AZ307" s="155">
        <v>8.5</v>
      </c>
      <c r="BA307" s="155">
        <v>3</v>
      </c>
      <c r="BB307" s="155">
        <v>0</v>
      </c>
      <c r="BC307" s="155">
        <v>2.5</v>
      </c>
      <c r="BD307" s="91">
        <v>14</v>
      </c>
      <c r="BF307" s="169">
        <v>305</v>
      </c>
      <c r="BG307" s="155">
        <v>0</v>
      </c>
      <c r="BH307" s="155">
        <v>0</v>
      </c>
      <c r="BI307" s="155">
        <v>6</v>
      </c>
      <c r="BJ307" s="155">
        <v>7</v>
      </c>
      <c r="BK307" s="91">
        <f>SUM(BG307:BJ307)</f>
        <v>13</v>
      </c>
    </row>
    <row r="308" spans="2:63" ht="15.75" thickBot="1">
      <c r="B308" s="11">
        <v>306</v>
      </c>
      <c r="C308" s="11">
        <v>7</v>
      </c>
      <c r="D308" s="11">
        <v>0</v>
      </c>
      <c r="E308" s="11">
        <v>10</v>
      </c>
      <c r="F308" s="11"/>
      <c r="G308" s="24">
        <v>17</v>
      </c>
      <c r="H308" s="20"/>
      <c r="I308" s="169">
        <v>306</v>
      </c>
      <c r="J308" s="155">
        <v>0</v>
      </c>
      <c r="K308" s="155">
        <v>0</v>
      </c>
      <c r="L308" s="155">
        <v>1</v>
      </c>
      <c r="M308" s="155">
        <v>6</v>
      </c>
      <c r="N308" s="91">
        <v>7</v>
      </c>
      <c r="O308" s="20"/>
      <c r="P308" s="155">
        <v>306</v>
      </c>
      <c r="Q308" s="171">
        <v>4</v>
      </c>
      <c r="R308" s="171">
        <v>0</v>
      </c>
      <c r="S308" s="171">
        <v>0</v>
      </c>
      <c r="T308" s="171">
        <v>1</v>
      </c>
      <c r="U308" s="91">
        <f>SUM(Q308:T308)</f>
        <v>5</v>
      </c>
      <c r="AD308" s="173">
        <v>306</v>
      </c>
      <c r="AE308" s="192">
        <v>0</v>
      </c>
      <c r="AF308" s="192">
        <v>0</v>
      </c>
      <c r="AG308" s="192">
        <v>0</v>
      </c>
      <c r="AH308" s="192">
        <v>0</v>
      </c>
      <c r="AI308" s="157">
        <v>0</v>
      </c>
      <c r="AK308" s="169">
        <v>306</v>
      </c>
      <c r="AL308" s="177">
        <v>0</v>
      </c>
      <c r="AM308" s="177">
        <v>0</v>
      </c>
      <c r="AN308" s="177">
        <v>1</v>
      </c>
      <c r="AO308" s="177">
        <v>1</v>
      </c>
      <c r="AP308" s="162">
        <v>2</v>
      </c>
      <c r="AR308" s="169">
        <v>306</v>
      </c>
      <c r="AS308" s="156">
        <v>8</v>
      </c>
      <c r="AT308" s="156">
        <v>0</v>
      </c>
      <c r="AU308" s="156">
        <v>0</v>
      </c>
      <c r="AV308" s="156">
        <v>2</v>
      </c>
      <c r="AW308" s="157">
        <v>10</v>
      </c>
      <c r="AY308" s="169">
        <v>306</v>
      </c>
      <c r="AZ308" s="155">
        <v>10</v>
      </c>
      <c r="BA308" s="155">
        <v>2</v>
      </c>
      <c r="BB308" s="155">
        <v>1</v>
      </c>
      <c r="BC308" s="155">
        <v>1</v>
      </c>
      <c r="BD308" s="91">
        <v>14</v>
      </c>
      <c r="BF308" s="169">
        <v>306</v>
      </c>
      <c r="BG308" s="155">
        <v>3</v>
      </c>
      <c r="BH308" s="155">
        <v>1</v>
      </c>
      <c r="BI308" s="155">
        <v>4</v>
      </c>
      <c r="BJ308" s="155">
        <v>5</v>
      </c>
      <c r="BK308" s="91">
        <f>SUM(BG308:BJ308)</f>
        <v>13</v>
      </c>
    </row>
    <row r="309" spans="2:63">
      <c r="B309" s="11">
        <v>307</v>
      </c>
      <c r="C309" s="11">
        <v>7</v>
      </c>
      <c r="D309" s="11">
        <v>0</v>
      </c>
      <c r="E309" s="11">
        <v>10</v>
      </c>
      <c r="F309" s="11">
        <v>0</v>
      </c>
      <c r="G309" s="24">
        <v>17</v>
      </c>
      <c r="H309" s="20"/>
      <c r="I309" s="169">
        <v>307</v>
      </c>
      <c r="J309" s="3">
        <v>0</v>
      </c>
      <c r="K309" s="3">
        <v>0</v>
      </c>
      <c r="L309" s="3">
        <v>2</v>
      </c>
      <c r="M309" s="3">
        <v>5</v>
      </c>
      <c r="N309" s="6">
        <f>J309+K309+L309+M309</f>
        <v>7</v>
      </c>
      <c r="O309" s="20"/>
      <c r="P309" s="155">
        <v>307</v>
      </c>
      <c r="Q309" s="127">
        <v>0</v>
      </c>
      <c r="R309" s="127">
        <v>0</v>
      </c>
      <c r="S309" s="127">
        <v>3</v>
      </c>
      <c r="T309" s="127">
        <v>2</v>
      </c>
      <c r="U309" s="124">
        <v>5</v>
      </c>
      <c r="AD309" s="12" t="s">
        <v>16</v>
      </c>
      <c r="AE309" s="193">
        <f>SUM(AE3:AE308)/306</f>
        <v>3.4346405228758168</v>
      </c>
      <c r="AF309" s="193">
        <f t="shared" ref="AF309:AH309" si="16">SUM(AF3:AF308)/306</f>
        <v>3.9934640522875817</v>
      </c>
      <c r="AG309" s="193">
        <f t="shared" si="16"/>
        <v>2.4346405228758168</v>
      </c>
      <c r="AH309" s="193">
        <f t="shared" si="16"/>
        <v>5.4183006535947715</v>
      </c>
      <c r="AK309" s="169">
        <v>307</v>
      </c>
      <c r="AL309" s="155">
        <v>3</v>
      </c>
      <c r="AM309" s="155">
        <v>4</v>
      </c>
      <c r="AN309" s="155">
        <v>1</v>
      </c>
      <c r="AO309" s="155">
        <v>0</v>
      </c>
      <c r="AP309" s="91">
        <v>2</v>
      </c>
      <c r="AR309" s="169">
        <v>307</v>
      </c>
      <c r="AS309" s="4">
        <v>8</v>
      </c>
      <c r="AT309" s="4">
        <v>0</v>
      </c>
      <c r="AU309" s="4">
        <v>0</v>
      </c>
      <c r="AV309" s="4">
        <v>1</v>
      </c>
      <c r="AW309" s="5">
        <v>9</v>
      </c>
      <c r="AY309" s="169">
        <v>307</v>
      </c>
      <c r="AZ309" s="155">
        <v>10</v>
      </c>
      <c r="BA309" s="155">
        <v>3</v>
      </c>
      <c r="BB309" s="155">
        <v>1</v>
      </c>
      <c r="BC309" s="155">
        <v>0</v>
      </c>
      <c r="BD309" s="91">
        <v>14</v>
      </c>
      <c r="BF309" s="169">
        <v>307</v>
      </c>
      <c r="BG309" s="155">
        <v>4</v>
      </c>
      <c r="BH309" s="155">
        <v>4</v>
      </c>
      <c r="BI309" s="155">
        <v>5</v>
      </c>
      <c r="BJ309" s="155">
        <v>0</v>
      </c>
      <c r="BK309" s="91">
        <v>13</v>
      </c>
    </row>
    <row r="310" spans="2:63">
      <c r="B310" s="11">
        <v>308</v>
      </c>
      <c r="C310" s="11">
        <v>10</v>
      </c>
      <c r="D310" s="11">
        <v>0</v>
      </c>
      <c r="E310" s="11">
        <v>7</v>
      </c>
      <c r="F310" s="11"/>
      <c r="G310" s="24">
        <v>17</v>
      </c>
      <c r="H310" s="20"/>
      <c r="I310" s="169">
        <v>308</v>
      </c>
      <c r="J310" s="159">
        <v>0</v>
      </c>
      <c r="K310" s="159">
        <v>0</v>
      </c>
      <c r="L310" s="159">
        <v>3.5</v>
      </c>
      <c r="M310" s="159">
        <v>3.5</v>
      </c>
      <c r="N310" s="160">
        <f>SUM(J310:M310)</f>
        <v>7</v>
      </c>
      <c r="O310" s="20"/>
      <c r="P310" s="155">
        <v>308</v>
      </c>
      <c r="Q310" s="156">
        <v>3</v>
      </c>
      <c r="R310" s="156">
        <v>2</v>
      </c>
      <c r="S310" s="156">
        <v>0</v>
      </c>
      <c r="T310" s="156">
        <v>0</v>
      </c>
      <c r="U310" s="157">
        <v>5</v>
      </c>
      <c r="AD310" s="195" t="s">
        <v>17</v>
      </c>
      <c r="AE310" s="196">
        <f>AE309*10</f>
        <v>34.346405228758165</v>
      </c>
      <c r="AF310" s="196">
        <f t="shared" ref="AF310:AH310" si="17">AF309*10</f>
        <v>39.934640522875817</v>
      </c>
      <c r="AG310" s="196">
        <f t="shared" si="17"/>
        <v>24.346405228758169</v>
      </c>
      <c r="AH310" s="196">
        <f t="shared" si="17"/>
        <v>54.183006535947712</v>
      </c>
      <c r="AK310" s="169">
        <v>308</v>
      </c>
      <c r="AL310" s="155">
        <v>2</v>
      </c>
      <c r="AM310" s="155">
        <v>0</v>
      </c>
      <c r="AN310" s="155">
        <v>0</v>
      </c>
      <c r="AO310" s="155">
        <v>0</v>
      </c>
      <c r="AP310" s="91">
        <v>2</v>
      </c>
      <c r="AR310" s="169">
        <v>308</v>
      </c>
      <c r="AS310" s="4">
        <v>5</v>
      </c>
      <c r="AT310" s="4">
        <v>0</v>
      </c>
      <c r="AU310" s="4">
        <v>3</v>
      </c>
      <c r="AV310" s="4">
        <v>1</v>
      </c>
      <c r="AW310" s="5">
        <v>9</v>
      </c>
      <c r="AY310" s="169">
        <v>308</v>
      </c>
      <c r="AZ310" s="155">
        <v>8.5</v>
      </c>
      <c r="BA310" s="155">
        <v>3</v>
      </c>
      <c r="BB310" s="155">
        <v>1</v>
      </c>
      <c r="BC310" s="155">
        <v>1.5</v>
      </c>
      <c r="BD310" s="91">
        <v>14</v>
      </c>
      <c r="BF310" s="169">
        <v>308</v>
      </c>
      <c r="BG310" s="155">
        <v>2</v>
      </c>
      <c r="BH310" s="155">
        <v>8</v>
      </c>
      <c r="BI310" s="155">
        <v>1.5</v>
      </c>
      <c r="BJ310" s="155">
        <v>1</v>
      </c>
      <c r="BK310" s="91">
        <v>12.5</v>
      </c>
    </row>
    <row r="311" spans="2:63">
      <c r="B311" s="11">
        <v>309</v>
      </c>
      <c r="C311" s="11">
        <v>10</v>
      </c>
      <c r="D311" s="11">
        <v>0</v>
      </c>
      <c r="E311" s="11">
        <v>7</v>
      </c>
      <c r="F311" s="11">
        <v>0</v>
      </c>
      <c r="G311" s="24">
        <v>17</v>
      </c>
      <c r="H311" s="20"/>
      <c r="I311" s="169">
        <v>309</v>
      </c>
      <c r="J311" s="155">
        <v>0</v>
      </c>
      <c r="K311" s="155">
        <v>0</v>
      </c>
      <c r="L311" s="155">
        <v>4</v>
      </c>
      <c r="M311" s="155">
        <v>3</v>
      </c>
      <c r="N311" s="91">
        <v>7</v>
      </c>
      <c r="O311" s="20"/>
      <c r="P311" s="155">
        <v>309</v>
      </c>
      <c r="Q311" s="4">
        <v>3</v>
      </c>
      <c r="R311" s="4">
        <v>0</v>
      </c>
      <c r="S311" s="4">
        <v>0</v>
      </c>
      <c r="T311" s="4">
        <v>1.5</v>
      </c>
      <c r="U311" s="5">
        <v>4.5</v>
      </c>
      <c r="AD311" s="195" t="s">
        <v>18</v>
      </c>
      <c r="AE311" s="196">
        <f>100-AE310</f>
        <v>65.653594771241842</v>
      </c>
      <c r="AF311" s="196">
        <f t="shared" ref="AF311:AH311" si="18">100-AF310</f>
        <v>60.065359477124183</v>
      </c>
      <c r="AG311" s="196">
        <f t="shared" si="18"/>
        <v>75.653594771241828</v>
      </c>
      <c r="AH311" s="196">
        <f t="shared" si="18"/>
        <v>45.816993464052288</v>
      </c>
      <c r="AK311" s="169">
        <v>309</v>
      </c>
      <c r="AL311" s="174">
        <v>0</v>
      </c>
      <c r="AM311" s="174">
        <v>0</v>
      </c>
      <c r="AN311" s="174">
        <v>1</v>
      </c>
      <c r="AO311" s="174">
        <v>0.5</v>
      </c>
      <c r="AP311" s="91">
        <f>SUM(AL311:AO311)</f>
        <v>1.5</v>
      </c>
      <c r="AR311" s="169">
        <v>309</v>
      </c>
      <c r="AS311" s="4">
        <v>5</v>
      </c>
      <c r="AT311" s="4">
        <v>0</v>
      </c>
      <c r="AU311" s="4">
        <v>3</v>
      </c>
      <c r="AV311" s="4">
        <v>1</v>
      </c>
      <c r="AW311" s="5">
        <v>9</v>
      </c>
      <c r="AY311" s="169">
        <v>309</v>
      </c>
      <c r="AZ311" s="133">
        <v>6</v>
      </c>
      <c r="BA311" s="133">
        <v>3</v>
      </c>
      <c r="BB311" s="133">
        <v>1</v>
      </c>
      <c r="BC311" s="133">
        <v>4</v>
      </c>
      <c r="BD311" s="91">
        <f>SUM(AZ311:BC311)</f>
        <v>14</v>
      </c>
      <c r="BF311" s="169">
        <v>309</v>
      </c>
      <c r="BG311" s="155">
        <v>2</v>
      </c>
      <c r="BH311" s="155">
        <v>6</v>
      </c>
      <c r="BI311" s="155">
        <v>4</v>
      </c>
      <c r="BJ311" s="155">
        <v>0</v>
      </c>
      <c r="BK311" s="91">
        <f>SUM(BG311:BJ311)</f>
        <v>12</v>
      </c>
    </row>
    <row r="312" spans="2:63">
      <c r="B312" s="11">
        <v>310</v>
      </c>
      <c r="C312" s="11">
        <v>10</v>
      </c>
      <c r="D312" s="11">
        <v>0</v>
      </c>
      <c r="E312" s="11">
        <v>7</v>
      </c>
      <c r="F312" s="11"/>
      <c r="G312" s="24">
        <v>17</v>
      </c>
      <c r="H312" s="20"/>
      <c r="I312" s="169">
        <v>310</v>
      </c>
      <c r="J312" s="156">
        <v>0</v>
      </c>
      <c r="K312" s="156">
        <v>2</v>
      </c>
      <c r="L312" s="156">
        <v>4</v>
      </c>
      <c r="M312" s="156">
        <v>1</v>
      </c>
      <c r="N312" s="91">
        <f>SUM(J312:M312)</f>
        <v>7</v>
      </c>
      <c r="O312" s="20"/>
      <c r="P312" s="155">
        <v>310</v>
      </c>
      <c r="Q312" s="156">
        <v>1.5</v>
      </c>
      <c r="R312" s="156">
        <v>0</v>
      </c>
      <c r="S312" s="156">
        <v>3</v>
      </c>
      <c r="T312" s="156">
        <v>0</v>
      </c>
      <c r="U312" s="91">
        <f>SUM(Q312:T312)</f>
        <v>4.5</v>
      </c>
      <c r="AD312" s="195" t="s">
        <v>22</v>
      </c>
      <c r="AE312" s="196">
        <f>CORREL(AE3:AE308,AI3:AI308)</f>
        <v>0.7147125805682597</v>
      </c>
      <c r="AF312" s="196">
        <f>CORREL(AF3:AF308,AI3:AI308)</f>
        <v>0.7918519831813603</v>
      </c>
      <c r="AG312" s="196">
        <f>CORREL(AG3:AG308,AI3:AI308)</f>
        <v>0.70042742856690765</v>
      </c>
      <c r="AH312" s="196">
        <f>CORREL(AH3:AH308,AI3:AI308)</f>
        <v>0.75212149537353223</v>
      </c>
      <c r="AK312" s="169">
        <v>310</v>
      </c>
      <c r="AL312" s="174">
        <v>1</v>
      </c>
      <c r="AM312" s="174">
        <v>0</v>
      </c>
      <c r="AN312" s="174">
        <v>0</v>
      </c>
      <c r="AO312" s="174">
        <v>0.5</v>
      </c>
      <c r="AP312" s="91">
        <f>SUM(AL312:AO312)</f>
        <v>1.5</v>
      </c>
      <c r="AR312" s="169">
        <v>310</v>
      </c>
      <c r="AS312" s="4">
        <v>7</v>
      </c>
      <c r="AT312" s="4">
        <v>0</v>
      </c>
      <c r="AU312" s="4">
        <v>0</v>
      </c>
      <c r="AV312" s="4">
        <v>2</v>
      </c>
      <c r="AW312" s="5">
        <v>9</v>
      </c>
      <c r="AY312" s="169">
        <v>310</v>
      </c>
      <c r="AZ312" s="155">
        <v>4</v>
      </c>
      <c r="BA312" s="155">
        <v>9</v>
      </c>
      <c r="BB312" s="155">
        <v>1</v>
      </c>
      <c r="BC312" s="155">
        <v>0</v>
      </c>
      <c r="BD312" s="91">
        <v>14</v>
      </c>
      <c r="BF312" s="169">
        <v>310</v>
      </c>
      <c r="BG312" s="155">
        <v>2</v>
      </c>
      <c r="BH312" s="155">
        <v>5</v>
      </c>
      <c r="BI312" s="155">
        <v>0</v>
      </c>
      <c r="BJ312" s="155">
        <v>5</v>
      </c>
      <c r="BK312" s="91">
        <v>12</v>
      </c>
    </row>
    <row r="313" spans="2:63">
      <c r="B313" s="11">
        <v>311</v>
      </c>
      <c r="C313" s="11">
        <v>7</v>
      </c>
      <c r="D313" s="11">
        <v>2</v>
      </c>
      <c r="E313" s="11">
        <v>7.5</v>
      </c>
      <c r="F313" s="11"/>
      <c r="G313" s="24">
        <v>16.5</v>
      </c>
      <c r="H313" s="20"/>
      <c r="I313" s="169">
        <v>311</v>
      </c>
      <c r="J313" s="4">
        <v>0</v>
      </c>
      <c r="K313" s="4">
        <v>0</v>
      </c>
      <c r="L313" s="4">
        <v>3</v>
      </c>
      <c r="M313" s="4">
        <v>3</v>
      </c>
      <c r="N313" s="5">
        <v>6</v>
      </c>
      <c r="O313" s="20"/>
      <c r="P313" s="155">
        <v>311</v>
      </c>
      <c r="Q313" s="171">
        <v>4</v>
      </c>
      <c r="R313" s="171">
        <v>0</v>
      </c>
      <c r="S313" s="171">
        <v>0</v>
      </c>
      <c r="T313" s="171">
        <v>0</v>
      </c>
      <c r="U313" s="91">
        <f>SUM(Q313:T313)</f>
        <v>4</v>
      </c>
      <c r="AK313" s="169">
        <v>311</v>
      </c>
      <c r="AL313" s="169">
        <v>0</v>
      </c>
      <c r="AM313" s="169">
        <v>0.5</v>
      </c>
      <c r="AN313" s="169">
        <v>0</v>
      </c>
      <c r="AO313" s="169">
        <v>1</v>
      </c>
      <c r="AP313" s="24">
        <v>1.5</v>
      </c>
      <c r="AR313" s="169">
        <v>311</v>
      </c>
      <c r="AS313" s="121">
        <v>7</v>
      </c>
      <c r="AT313" s="121">
        <v>0</v>
      </c>
      <c r="AU313" s="121">
        <v>1</v>
      </c>
      <c r="AV313" s="121">
        <v>1</v>
      </c>
      <c r="AW313" s="122">
        <v>9</v>
      </c>
      <c r="AY313" s="169">
        <v>311</v>
      </c>
      <c r="AZ313" s="155">
        <v>7</v>
      </c>
      <c r="BA313" s="155">
        <v>4</v>
      </c>
      <c r="BB313" s="155">
        <v>2</v>
      </c>
      <c r="BC313" s="155">
        <v>1</v>
      </c>
      <c r="BD313" s="91">
        <v>14</v>
      </c>
      <c r="BF313" s="169">
        <v>311</v>
      </c>
      <c r="BG313" s="4">
        <v>3</v>
      </c>
      <c r="BH313" s="4">
        <v>5</v>
      </c>
      <c r="BI313" s="4">
        <v>3</v>
      </c>
      <c r="BJ313" s="4">
        <v>0</v>
      </c>
      <c r="BK313" s="5">
        <v>11</v>
      </c>
    </row>
    <row r="314" spans="2:63">
      <c r="B314" s="11">
        <v>312</v>
      </c>
      <c r="C314" s="11">
        <v>7</v>
      </c>
      <c r="D314" s="11">
        <v>2</v>
      </c>
      <c r="E314" s="11">
        <v>5</v>
      </c>
      <c r="F314" s="11">
        <v>2</v>
      </c>
      <c r="G314" s="24">
        <v>16</v>
      </c>
      <c r="H314" s="20"/>
      <c r="I314" s="169">
        <v>312</v>
      </c>
      <c r="J314" s="170">
        <v>2</v>
      </c>
      <c r="K314" s="170">
        <v>0</v>
      </c>
      <c r="L314" s="170">
        <v>2</v>
      </c>
      <c r="M314" s="170">
        <v>2</v>
      </c>
      <c r="N314" s="99">
        <v>6</v>
      </c>
      <c r="O314" s="20"/>
      <c r="P314" s="155">
        <v>312</v>
      </c>
      <c r="Q314" s="156">
        <v>1.5</v>
      </c>
      <c r="R314" s="156">
        <v>0</v>
      </c>
      <c r="S314" s="156">
        <v>0</v>
      </c>
      <c r="T314" s="156">
        <v>2</v>
      </c>
      <c r="U314" s="91">
        <f>SUM(Q314:T314)</f>
        <v>3.5</v>
      </c>
      <c r="AK314" s="169">
        <v>312</v>
      </c>
      <c r="AL314" s="4">
        <v>0</v>
      </c>
      <c r="AM314" s="4">
        <v>1</v>
      </c>
      <c r="AN314" s="4">
        <v>0</v>
      </c>
      <c r="AO314" s="4">
        <v>0</v>
      </c>
      <c r="AP314" s="5">
        <v>1</v>
      </c>
      <c r="AR314" s="169">
        <v>312</v>
      </c>
      <c r="AS314" s="181">
        <v>3.5</v>
      </c>
      <c r="AT314" s="181">
        <v>0</v>
      </c>
      <c r="AU314" s="181">
        <v>3</v>
      </c>
      <c r="AV314" s="181">
        <v>2.5</v>
      </c>
      <c r="AW314" s="164">
        <v>9</v>
      </c>
      <c r="AY314" s="169">
        <v>312</v>
      </c>
      <c r="AZ314" s="169">
        <v>6</v>
      </c>
      <c r="BA314" s="169">
        <v>5</v>
      </c>
      <c r="BB314" s="169">
        <v>2</v>
      </c>
      <c r="BC314" s="169">
        <v>1</v>
      </c>
      <c r="BD314" s="24">
        <f>SUM(AZ314:BC314)</f>
        <v>14</v>
      </c>
      <c r="BF314" s="169">
        <v>312</v>
      </c>
      <c r="BG314" s="4">
        <v>7</v>
      </c>
      <c r="BH314" s="4">
        <v>1</v>
      </c>
      <c r="BI314" s="4">
        <v>0</v>
      </c>
      <c r="BJ314" s="4">
        <v>3</v>
      </c>
      <c r="BK314" s="5">
        <v>11</v>
      </c>
    </row>
    <row r="315" spans="2:63">
      <c r="B315" s="11">
        <v>313</v>
      </c>
      <c r="C315" s="11">
        <v>9</v>
      </c>
      <c r="D315" s="11">
        <v>0</v>
      </c>
      <c r="E315" s="11">
        <v>6.5</v>
      </c>
      <c r="F315" s="11">
        <v>0.5</v>
      </c>
      <c r="G315" s="24">
        <v>16</v>
      </c>
      <c r="H315" s="20"/>
      <c r="I315" s="169">
        <v>313</v>
      </c>
      <c r="J315" s="121">
        <v>0</v>
      </c>
      <c r="K315" s="121">
        <v>0</v>
      </c>
      <c r="L315" s="121">
        <v>6</v>
      </c>
      <c r="M315" s="121">
        <v>0</v>
      </c>
      <c r="N315" s="122">
        <v>6</v>
      </c>
      <c r="O315" s="20"/>
      <c r="P315" s="155">
        <v>313</v>
      </c>
      <c r="Q315" s="126">
        <v>0</v>
      </c>
      <c r="R315" s="126">
        <v>0</v>
      </c>
      <c r="S315" s="126">
        <v>1</v>
      </c>
      <c r="T315" s="126">
        <v>2</v>
      </c>
      <c r="U315" s="124">
        <v>3</v>
      </c>
      <c r="AK315" s="169">
        <v>313</v>
      </c>
      <c r="AL315" s="4">
        <v>0</v>
      </c>
      <c r="AM315" s="4">
        <v>1</v>
      </c>
      <c r="AN315" s="4">
        <v>0</v>
      </c>
      <c r="AO315" s="4">
        <v>0</v>
      </c>
      <c r="AP315" s="5">
        <v>1</v>
      </c>
      <c r="AR315" s="169">
        <v>313</v>
      </c>
      <c r="AS315" s="155">
        <v>3</v>
      </c>
      <c r="AT315" s="155">
        <v>0</v>
      </c>
      <c r="AU315" s="155">
        <v>3</v>
      </c>
      <c r="AV315" s="155">
        <v>3</v>
      </c>
      <c r="AW315" s="91">
        <v>9</v>
      </c>
      <c r="AY315" s="169">
        <v>313</v>
      </c>
      <c r="AZ315" s="155">
        <v>10</v>
      </c>
      <c r="BA315" s="155">
        <v>3</v>
      </c>
      <c r="BB315" s="155">
        <v>0</v>
      </c>
      <c r="BC315" s="155">
        <v>0.5</v>
      </c>
      <c r="BD315" s="91">
        <v>13.5</v>
      </c>
      <c r="BF315" s="169">
        <v>313</v>
      </c>
      <c r="BG315" s="149">
        <v>3</v>
      </c>
      <c r="BH315" s="149">
        <v>8</v>
      </c>
      <c r="BI315" s="149">
        <v>0</v>
      </c>
      <c r="BJ315" s="149">
        <v>0</v>
      </c>
      <c r="BK315" s="167">
        <v>11</v>
      </c>
    </row>
    <row r="316" spans="2:63">
      <c r="B316" s="11">
        <v>314</v>
      </c>
      <c r="C316" s="11">
        <v>5.5</v>
      </c>
      <c r="D316" s="11">
        <v>0</v>
      </c>
      <c r="E316" s="11">
        <v>10</v>
      </c>
      <c r="F316" s="11"/>
      <c r="G316" s="24">
        <v>15.5</v>
      </c>
      <c r="H316" s="20"/>
      <c r="I316" s="169">
        <v>314</v>
      </c>
      <c r="J316" s="121">
        <v>1</v>
      </c>
      <c r="K316" s="121">
        <v>0</v>
      </c>
      <c r="L316" s="121">
        <v>4</v>
      </c>
      <c r="M316" s="121">
        <v>1</v>
      </c>
      <c r="N316" s="122">
        <v>6</v>
      </c>
      <c r="O316" s="20"/>
      <c r="P316" s="155">
        <v>314</v>
      </c>
      <c r="Q316" s="126">
        <v>2</v>
      </c>
      <c r="R316" s="126">
        <v>0</v>
      </c>
      <c r="S316" s="126">
        <v>0</v>
      </c>
      <c r="T316" s="126">
        <v>1</v>
      </c>
      <c r="U316" s="124">
        <v>3</v>
      </c>
      <c r="AK316" s="169">
        <v>314</v>
      </c>
      <c r="AL316" s="4">
        <v>1</v>
      </c>
      <c r="AM316" s="4">
        <v>0</v>
      </c>
      <c r="AN316" s="4">
        <v>0</v>
      </c>
      <c r="AO316" s="4">
        <v>0</v>
      </c>
      <c r="AP316" s="5">
        <v>1</v>
      </c>
      <c r="AR316" s="169">
        <v>314</v>
      </c>
      <c r="AS316" s="155">
        <v>9</v>
      </c>
      <c r="AT316" s="155">
        <v>0</v>
      </c>
      <c r="AU316" s="155">
        <v>0</v>
      </c>
      <c r="AV316" s="155">
        <v>0</v>
      </c>
      <c r="AW316" s="91">
        <v>9</v>
      </c>
      <c r="AY316" s="169">
        <v>314</v>
      </c>
      <c r="AZ316" s="133">
        <v>10</v>
      </c>
      <c r="BA316" s="133">
        <v>3</v>
      </c>
      <c r="BB316" s="133">
        <v>0</v>
      </c>
      <c r="BC316" s="133">
        <v>0.5</v>
      </c>
      <c r="BD316" s="91">
        <f>SUM(AZ316:BC316)</f>
        <v>13.5</v>
      </c>
      <c r="BF316" s="169">
        <v>314</v>
      </c>
      <c r="BG316" s="149">
        <v>2</v>
      </c>
      <c r="BH316" s="149">
        <v>8</v>
      </c>
      <c r="BI316" s="149">
        <v>1</v>
      </c>
      <c r="BJ316" s="149">
        <v>0</v>
      </c>
      <c r="BK316" s="167">
        <v>11</v>
      </c>
    </row>
    <row r="317" spans="2:63">
      <c r="B317" s="11">
        <v>315</v>
      </c>
      <c r="C317" s="11">
        <v>6</v>
      </c>
      <c r="D317" s="11">
        <v>4</v>
      </c>
      <c r="E317" s="11">
        <v>5</v>
      </c>
      <c r="F317" s="11">
        <v>0</v>
      </c>
      <c r="G317" s="24">
        <v>15</v>
      </c>
      <c r="H317" s="20"/>
      <c r="I317" s="169">
        <v>315</v>
      </c>
      <c r="J317" s="121">
        <v>1</v>
      </c>
      <c r="K317" s="121">
        <v>0</v>
      </c>
      <c r="L317" s="121">
        <v>4</v>
      </c>
      <c r="M317" s="121">
        <v>1</v>
      </c>
      <c r="N317" s="122">
        <v>6</v>
      </c>
      <c r="O317" s="20"/>
      <c r="P317" s="155">
        <v>315</v>
      </c>
      <c r="Q317" s="4">
        <v>0</v>
      </c>
      <c r="R317" s="4">
        <v>0</v>
      </c>
      <c r="S317" s="4">
        <v>2</v>
      </c>
      <c r="T317" s="4">
        <v>0</v>
      </c>
      <c r="U317" s="5">
        <v>2</v>
      </c>
      <c r="AK317" s="169">
        <v>315</v>
      </c>
      <c r="AL317" s="155"/>
      <c r="AM317" s="155"/>
      <c r="AN317" s="155"/>
      <c r="AO317" s="32">
        <v>1</v>
      </c>
      <c r="AP317" s="91">
        <f>SUM(AL317:AO317)</f>
        <v>1</v>
      </c>
      <c r="AR317" s="169">
        <v>315</v>
      </c>
      <c r="AS317" s="155">
        <v>6.5</v>
      </c>
      <c r="AT317" s="155">
        <v>0</v>
      </c>
      <c r="AU317" s="155">
        <v>0</v>
      </c>
      <c r="AV317" s="155">
        <v>2</v>
      </c>
      <c r="AW317" s="91">
        <v>8.5</v>
      </c>
      <c r="AY317" s="169">
        <v>315</v>
      </c>
      <c r="AZ317" s="4">
        <v>4</v>
      </c>
      <c r="BA317" s="4">
        <v>6</v>
      </c>
      <c r="BB317" s="4">
        <v>2</v>
      </c>
      <c r="BC317" s="4">
        <v>1</v>
      </c>
      <c r="BD317" s="5">
        <v>13</v>
      </c>
      <c r="BF317" s="169">
        <v>315</v>
      </c>
      <c r="BG317" s="155">
        <v>2</v>
      </c>
      <c r="BH317" s="155">
        <v>7</v>
      </c>
      <c r="BI317" s="155">
        <v>2</v>
      </c>
      <c r="BJ317" s="155">
        <v>0</v>
      </c>
      <c r="BK317" s="91">
        <v>11</v>
      </c>
    </row>
    <row r="318" spans="2:63">
      <c r="B318" s="11">
        <v>316</v>
      </c>
      <c r="C318" s="11">
        <v>7</v>
      </c>
      <c r="D318" s="11">
        <v>2</v>
      </c>
      <c r="E318" s="11">
        <v>6</v>
      </c>
      <c r="F318" s="11">
        <v>0</v>
      </c>
      <c r="G318" s="24">
        <v>15</v>
      </c>
      <c r="H318" s="20"/>
      <c r="I318" s="169">
        <v>316</v>
      </c>
      <c r="J318" s="155">
        <v>0</v>
      </c>
      <c r="K318" s="155">
        <v>0</v>
      </c>
      <c r="L318" s="155">
        <v>4</v>
      </c>
      <c r="M318" s="155">
        <v>2</v>
      </c>
      <c r="N318" s="91">
        <v>6</v>
      </c>
      <c r="O318" s="20"/>
      <c r="P318" s="155">
        <v>316</v>
      </c>
      <c r="Q318" s="4">
        <v>0</v>
      </c>
      <c r="R318" s="4">
        <v>0</v>
      </c>
      <c r="S318" s="4">
        <v>2</v>
      </c>
      <c r="T318" s="4">
        <v>0</v>
      </c>
      <c r="U318" s="5">
        <v>2</v>
      </c>
      <c r="AK318" s="169">
        <v>316</v>
      </c>
      <c r="AL318" s="170">
        <v>0</v>
      </c>
      <c r="AM318" s="170">
        <v>0</v>
      </c>
      <c r="AN318" s="170">
        <v>1</v>
      </c>
      <c r="AO318" s="170">
        <v>0</v>
      </c>
      <c r="AP318" s="99">
        <v>1</v>
      </c>
      <c r="AR318" s="169">
        <v>316</v>
      </c>
      <c r="AS318" s="181">
        <v>5.5</v>
      </c>
      <c r="AT318" s="181">
        <v>0</v>
      </c>
      <c r="AU318" s="181">
        <v>1</v>
      </c>
      <c r="AV318" s="181">
        <v>2</v>
      </c>
      <c r="AW318" s="164">
        <v>8.5</v>
      </c>
      <c r="AY318" s="169">
        <v>316</v>
      </c>
      <c r="AZ318" s="4">
        <v>3</v>
      </c>
      <c r="BA318" s="4">
        <v>3</v>
      </c>
      <c r="BB318" s="4">
        <v>5</v>
      </c>
      <c r="BC318" s="4">
        <v>2</v>
      </c>
      <c r="BD318" s="5">
        <v>13</v>
      </c>
      <c r="BF318" s="169">
        <v>316</v>
      </c>
      <c r="BG318" s="155">
        <v>5</v>
      </c>
      <c r="BH318" s="155">
        <v>0</v>
      </c>
      <c r="BI318" s="155">
        <v>5</v>
      </c>
      <c r="BJ318" s="155">
        <v>1</v>
      </c>
      <c r="BK318" s="91">
        <v>11</v>
      </c>
    </row>
    <row r="319" spans="2:63">
      <c r="B319" s="11">
        <v>317</v>
      </c>
      <c r="C319" s="11">
        <v>8</v>
      </c>
      <c r="D319" s="11">
        <v>2</v>
      </c>
      <c r="E319" s="11">
        <v>5</v>
      </c>
      <c r="F319" s="11">
        <v>0</v>
      </c>
      <c r="G319" s="24">
        <v>15</v>
      </c>
      <c r="H319" s="20"/>
      <c r="I319" s="169">
        <v>317</v>
      </c>
      <c r="J319" s="155">
        <v>0</v>
      </c>
      <c r="K319" s="155">
        <v>0</v>
      </c>
      <c r="L319" s="155">
        <v>2</v>
      </c>
      <c r="M319" s="155">
        <v>4</v>
      </c>
      <c r="N319" s="91">
        <v>6</v>
      </c>
      <c r="O319" s="20"/>
      <c r="P319" s="155">
        <v>317</v>
      </c>
      <c r="Q319" s="32">
        <v>1</v>
      </c>
      <c r="R319" s="32">
        <v>0</v>
      </c>
      <c r="S319" s="32">
        <v>1</v>
      </c>
      <c r="T319" s="32">
        <v>0</v>
      </c>
      <c r="U319" s="91">
        <f>SUM(Q319:T319)</f>
        <v>2</v>
      </c>
      <c r="AK319" s="169">
        <v>317</v>
      </c>
      <c r="AL319" s="155">
        <v>0</v>
      </c>
      <c r="AM319" s="155">
        <v>0</v>
      </c>
      <c r="AN319" s="155">
        <v>0</v>
      </c>
      <c r="AO319" s="155">
        <v>1</v>
      </c>
      <c r="AP319" s="91">
        <v>1</v>
      </c>
      <c r="AR319" s="169">
        <v>317</v>
      </c>
      <c r="AS319" s="4">
        <v>7</v>
      </c>
      <c r="AT319" s="4">
        <v>0</v>
      </c>
      <c r="AU319" s="4">
        <v>0</v>
      </c>
      <c r="AV319" s="4">
        <v>1</v>
      </c>
      <c r="AW319" s="5">
        <v>8</v>
      </c>
      <c r="AY319" s="169">
        <v>317</v>
      </c>
      <c r="AZ319" s="155">
        <v>5</v>
      </c>
      <c r="BA319" s="155">
        <v>7</v>
      </c>
      <c r="BB319" s="155">
        <v>1</v>
      </c>
      <c r="BC319" s="155">
        <v>0</v>
      </c>
      <c r="BD319" s="91">
        <f>SUM(AZ319:BC319)</f>
        <v>13</v>
      </c>
      <c r="BF319" s="169">
        <v>317</v>
      </c>
      <c r="BG319" s="155">
        <v>2</v>
      </c>
      <c r="BH319" s="155">
        <v>8</v>
      </c>
      <c r="BI319" s="155">
        <v>1</v>
      </c>
      <c r="BJ319" s="155">
        <v>0</v>
      </c>
      <c r="BK319" s="91">
        <f>SUM(BG319:BJ319)</f>
        <v>11</v>
      </c>
    </row>
    <row r="320" spans="2:63">
      <c r="B320" s="11">
        <v>318</v>
      </c>
      <c r="C320" s="11">
        <v>10</v>
      </c>
      <c r="D320" s="11">
        <v>0</v>
      </c>
      <c r="E320" s="11">
        <v>5</v>
      </c>
      <c r="F320" s="11">
        <v>0</v>
      </c>
      <c r="G320" s="24">
        <v>15</v>
      </c>
      <c r="H320" s="20"/>
      <c r="I320" s="169">
        <v>318</v>
      </c>
      <c r="J320" s="159">
        <v>0</v>
      </c>
      <c r="K320" s="159">
        <v>0</v>
      </c>
      <c r="L320" s="159">
        <v>2</v>
      </c>
      <c r="M320" s="159">
        <v>4</v>
      </c>
      <c r="N320" s="160">
        <f>SUM(J320:M320)</f>
        <v>6</v>
      </c>
      <c r="O320" s="20"/>
      <c r="P320" s="155">
        <v>318</v>
      </c>
      <c r="Q320" s="126">
        <v>0</v>
      </c>
      <c r="R320" s="126">
        <v>0</v>
      </c>
      <c r="S320" s="126">
        <v>1</v>
      </c>
      <c r="T320" s="126">
        <v>1</v>
      </c>
      <c r="U320" s="124">
        <v>2</v>
      </c>
      <c r="AK320" s="169">
        <v>318</v>
      </c>
      <c r="AL320" s="155">
        <v>1</v>
      </c>
      <c r="AM320" s="155">
        <v>0</v>
      </c>
      <c r="AN320" s="155">
        <v>0</v>
      </c>
      <c r="AO320" s="155">
        <v>0</v>
      </c>
      <c r="AP320" s="91">
        <v>1</v>
      </c>
      <c r="AR320" s="169">
        <v>318</v>
      </c>
      <c r="AS320" s="4">
        <v>6</v>
      </c>
      <c r="AT320" s="4">
        <v>0</v>
      </c>
      <c r="AU320" s="4">
        <v>0</v>
      </c>
      <c r="AV320" s="4">
        <v>2</v>
      </c>
      <c r="AW320" s="5">
        <v>8</v>
      </c>
      <c r="AY320" s="169">
        <v>318</v>
      </c>
      <c r="AZ320" s="155">
        <v>10</v>
      </c>
      <c r="BA320" s="155">
        <v>3</v>
      </c>
      <c r="BB320" s="155">
        <v>0</v>
      </c>
      <c r="BC320" s="155">
        <v>0</v>
      </c>
      <c r="BD320" s="91">
        <v>13</v>
      </c>
      <c r="BF320" s="169">
        <v>318</v>
      </c>
      <c r="BG320" s="155">
        <v>3</v>
      </c>
      <c r="BH320" s="155">
        <v>7</v>
      </c>
      <c r="BI320" s="155">
        <v>0</v>
      </c>
      <c r="BJ320" s="155">
        <v>0</v>
      </c>
      <c r="BK320" s="91">
        <f>SUM(BG320:BJ320)</f>
        <v>10</v>
      </c>
    </row>
    <row r="321" spans="2:63">
      <c r="B321" s="11">
        <v>319</v>
      </c>
      <c r="C321" s="11">
        <v>10</v>
      </c>
      <c r="D321" s="11"/>
      <c r="E321" s="11">
        <v>5</v>
      </c>
      <c r="F321" s="11"/>
      <c r="G321" s="24">
        <v>15</v>
      </c>
      <c r="H321" s="20"/>
      <c r="I321" s="169">
        <v>319</v>
      </c>
      <c r="J321" s="156">
        <v>0</v>
      </c>
      <c r="K321" s="156">
        <v>0</v>
      </c>
      <c r="L321" s="156">
        <v>4</v>
      </c>
      <c r="M321" s="156">
        <v>2</v>
      </c>
      <c r="N321" s="91">
        <f>SUM(J321:M321)</f>
        <v>6</v>
      </c>
      <c r="O321" s="20"/>
      <c r="P321" s="155">
        <v>319</v>
      </c>
      <c r="Q321" s="126">
        <v>2</v>
      </c>
      <c r="R321" s="126">
        <v>0</v>
      </c>
      <c r="S321" s="126">
        <v>0</v>
      </c>
      <c r="T321" s="126">
        <v>0</v>
      </c>
      <c r="U321" s="124">
        <v>2</v>
      </c>
      <c r="AK321" s="169">
        <v>319</v>
      </c>
      <c r="AL321" s="178">
        <v>1</v>
      </c>
      <c r="AM321" s="178">
        <v>0</v>
      </c>
      <c r="AN321" s="178">
        <v>0</v>
      </c>
      <c r="AO321" s="178">
        <v>0</v>
      </c>
      <c r="AP321" s="163">
        <v>1</v>
      </c>
      <c r="AR321" s="169">
        <v>319</v>
      </c>
      <c r="AS321" s="174">
        <v>4</v>
      </c>
      <c r="AT321" s="174">
        <v>0</v>
      </c>
      <c r="AU321" s="174">
        <v>2</v>
      </c>
      <c r="AV321" s="174">
        <v>2</v>
      </c>
      <c r="AW321" s="91">
        <f>SUM(AS321:AV321)</f>
        <v>8</v>
      </c>
      <c r="AY321" s="169">
        <v>319</v>
      </c>
      <c r="AZ321" s="155">
        <v>9</v>
      </c>
      <c r="BA321" s="155">
        <v>3</v>
      </c>
      <c r="BB321" s="155">
        <v>1</v>
      </c>
      <c r="BC321" s="155">
        <v>0</v>
      </c>
      <c r="BD321" s="91">
        <v>13</v>
      </c>
      <c r="BF321" s="169">
        <v>319</v>
      </c>
      <c r="BG321" s="177">
        <v>3</v>
      </c>
      <c r="BH321" s="177">
        <v>2</v>
      </c>
      <c r="BI321" s="177">
        <v>5</v>
      </c>
      <c r="BJ321" s="177">
        <v>0</v>
      </c>
      <c r="BK321" s="162">
        <v>10</v>
      </c>
    </row>
    <row r="322" spans="2:63">
      <c r="B322" s="11">
        <v>320</v>
      </c>
      <c r="C322" s="11">
        <v>10</v>
      </c>
      <c r="D322" s="11"/>
      <c r="E322" s="11">
        <v>5</v>
      </c>
      <c r="F322" s="11"/>
      <c r="G322" s="24">
        <v>15</v>
      </c>
      <c r="H322" s="20"/>
      <c r="I322" s="169">
        <v>320</v>
      </c>
      <c r="J322" s="3">
        <v>0</v>
      </c>
      <c r="K322" s="3">
        <v>0</v>
      </c>
      <c r="L322" s="3">
        <v>1</v>
      </c>
      <c r="M322" s="3">
        <v>4.5</v>
      </c>
      <c r="N322" s="6">
        <f>J322+K322+L322+M322</f>
        <v>5.5</v>
      </c>
      <c r="O322" s="20"/>
      <c r="P322" s="155">
        <v>320</v>
      </c>
      <c r="Q322" s="171">
        <v>0</v>
      </c>
      <c r="R322" s="171">
        <v>0</v>
      </c>
      <c r="S322" s="171">
        <v>0</v>
      </c>
      <c r="T322" s="171">
        <v>1</v>
      </c>
      <c r="U322" s="91">
        <f>SUM(Q322:T322)</f>
        <v>1</v>
      </c>
      <c r="AK322" s="169">
        <v>320</v>
      </c>
      <c r="AL322" s="156">
        <v>0</v>
      </c>
      <c r="AM322" s="156">
        <v>1</v>
      </c>
      <c r="AN322" s="156">
        <v>0</v>
      </c>
      <c r="AO322" s="156">
        <v>0</v>
      </c>
      <c r="AP322" s="157">
        <v>1</v>
      </c>
      <c r="AR322" s="169">
        <v>320</v>
      </c>
      <c r="AS322" s="174">
        <v>5</v>
      </c>
      <c r="AT322" s="174">
        <v>0</v>
      </c>
      <c r="AU322" s="174">
        <v>2</v>
      </c>
      <c r="AV322" s="174">
        <v>1</v>
      </c>
      <c r="AW322" s="91">
        <f>SUM(AS322:AV322)</f>
        <v>8</v>
      </c>
      <c r="AY322" s="169">
        <v>320</v>
      </c>
      <c r="AZ322" s="155">
        <v>8</v>
      </c>
      <c r="BA322" s="155">
        <v>4</v>
      </c>
      <c r="BB322" s="155">
        <v>1</v>
      </c>
      <c r="BC322" s="155">
        <v>0</v>
      </c>
      <c r="BD322" s="91">
        <v>13</v>
      </c>
      <c r="BF322" s="169">
        <v>320</v>
      </c>
      <c r="BG322" s="4">
        <v>2</v>
      </c>
      <c r="BH322" s="4">
        <v>5</v>
      </c>
      <c r="BI322" s="4">
        <v>0</v>
      </c>
      <c r="BJ322" s="4">
        <v>2</v>
      </c>
      <c r="BK322" s="5">
        <v>9</v>
      </c>
    </row>
    <row r="323" spans="2:63">
      <c r="B323" s="11">
        <v>321</v>
      </c>
      <c r="C323" s="11">
        <v>10</v>
      </c>
      <c r="D323" s="11">
        <v>0</v>
      </c>
      <c r="E323" s="11">
        <v>5</v>
      </c>
      <c r="F323" s="11"/>
      <c r="G323" s="24">
        <v>15</v>
      </c>
      <c r="H323" s="20"/>
      <c r="I323" s="169">
        <v>321</v>
      </c>
      <c r="J323" s="3">
        <v>0</v>
      </c>
      <c r="K323" s="3">
        <v>0</v>
      </c>
      <c r="L323" s="3">
        <v>2</v>
      </c>
      <c r="M323" s="3">
        <v>3.5</v>
      </c>
      <c r="N323" s="6">
        <f>J323+K323+L323+M323</f>
        <v>5.5</v>
      </c>
      <c r="O323" s="20"/>
      <c r="P323" s="155">
        <v>321</v>
      </c>
      <c r="Q323" s="121">
        <v>1</v>
      </c>
      <c r="R323" s="121">
        <v>0</v>
      </c>
      <c r="S323" s="121">
        <v>0</v>
      </c>
      <c r="T323" s="121">
        <v>0</v>
      </c>
      <c r="U323" s="122">
        <v>1</v>
      </c>
      <c r="AK323" s="169">
        <v>321</v>
      </c>
      <c r="AL323" s="156">
        <v>1</v>
      </c>
      <c r="AM323" s="156">
        <v>0</v>
      </c>
      <c r="AN323" s="156">
        <v>0</v>
      </c>
      <c r="AO323" s="156">
        <v>0</v>
      </c>
      <c r="AP323" s="157">
        <v>1</v>
      </c>
      <c r="AR323" s="169">
        <v>321</v>
      </c>
      <c r="AS323" s="121">
        <v>8</v>
      </c>
      <c r="AT323" s="121">
        <v>0</v>
      </c>
      <c r="AU323" s="121">
        <v>0</v>
      </c>
      <c r="AV323" s="121">
        <v>0</v>
      </c>
      <c r="AW323" s="122">
        <v>8</v>
      </c>
      <c r="AY323" s="169">
        <v>321</v>
      </c>
      <c r="AZ323" s="169">
        <v>5</v>
      </c>
      <c r="BA323" s="169">
        <v>6</v>
      </c>
      <c r="BB323" s="169">
        <v>2</v>
      </c>
      <c r="BC323" s="169">
        <v>0</v>
      </c>
      <c r="BD323" s="24">
        <f>SUM(AZ323:BC323)</f>
        <v>13</v>
      </c>
      <c r="BF323" s="169">
        <v>321</v>
      </c>
      <c r="BG323" s="155">
        <v>0</v>
      </c>
      <c r="BH323" s="155">
        <v>6</v>
      </c>
      <c r="BI323" s="155">
        <v>2</v>
      </c>
      <c r="BJ323" s="155">
        <v>0</v>
      </c>
      <c r="BK323" s="91">
        <v>8</v>
      </c>
    </row>
    <row r="324" spans="2:63">
      <c r="B324" s="11">
        <v>322</v>
      </c>
      <c r="C324" s="11">
        <v>10</v>
      </c>
      <c r="D324" s="11">
        <v>0</v>
      </c>
      <c r="E324" s="11">
        <v>5</v>
      </c>
      <c r="F324" s="11">
        <v>0</v>
      </c>
      <c r="G324" s="24">
        <v>15</v>
      </c>
      <c r="H324" s="20"/>
      <c r="I324" s="169">
        <v>322</v>
      </c>
      <c r="J324" s="3">
        <v>0</v>
      </c>
      <c r="K324" s="3">
        <v>0</v>
      </c>
      <c r="L324" s="3">
        <v>3</v>
      </c>
      <c r="M324" s="3">
        <v>2.5</v>
      </c>
      <c r="N324" s="6">
        <f>J324+K324+L324+M324</f>
        <v>5.5</v>
      </c>
      <c r="O324" s="20"/>
      <c r="P324" s="155">
        <v>322</v>
      </c>
      <c r="Q324" s="121">
        <v>1</v>
      </c>
      <c r="R324" s="121">
        <v>0</v>
      </c>
      <c r="S324" s="121">
        <v>0</v>
      </c>
      <c r="T324" s="121">
        <v>0</v>
      </c>
      <c r="U324" s="122">
        <v>1</v>
      </c>
      <c r="AK324" s="169">
        <v>322</v>
      </c>
      <c r="AL324" s="156">
        <v>0</v>
      </c>
      <c r="AM324" s="156">
        <v>0</v>
      </c>
      <c r="AN324" s="156">
        <v>0</v>
      </c>
      <c r="AO324" s="156">
        <v>1</v>
      </c>
      <c r="AP324" s="157">
        <v>1</v>
      </c>
      <c r="AR324" s="169">
        <v>322</v>
      </c>
      <c r="AS324" s="181">
        <v>5</v>
      </c>
      <c r="AT324" s="181"/>
      <c r="AU324" s="181">
        <v>2</v>
      </c>
      <c r="AV324" s="181">
        <v>1</v>
      </c>
      <c r="AW324" s="164">
        <v>8</v>
      </c>
      <c r="AY324" s="169">
        <v>322</v>
      </c>
      <c r="AZ324" s="169">
        <v>4</v>
      </c>
      <c r="BA324" s="169">
        <v>0</v>
      </c>
      <c r="BB324" s="169">
        <v>6</v>
      </c>
      <c r="BC324" s="169">
        <v>3</v>
      </c>
      <c r="BD324" s="24">
        <f>SUM(AZ324:BC324)</f>
        <v>13</v>
      </c>
      <c r="BF324" s="169">
        <v>322</v>
      </c>
      <c r="BG324" s="155">
        <v>0</v>
      </c>
      <c r="BH324" s="155">
        <v>8</v>
      </c>
      <c r="BI324" s="155">
        <v>0</v>
      </c>
      <c r="BJ324" s="155">
        <v>0</v>
      </c>
      <c r="BK324" s="91">
        <v>8</v>
      </c>
    </row>
    <row r="325" spans="2:63" ht="15.75" thickBot="1">
      <c r="B325" s="11">
        <v>323</v>
      </c>
      <c r="C325" s="11">
        <v>7</v>
      </c>
      <c r="D325" s="11">
        <v>0</v>
      </c>
      <c r="E325" s="11">
        <v>6.5</v>
      </c>
      <c r="F325" s="11">
        <v>0.5</v>
      </c>
      <c r="G325" s="24">
        <v>14</v>
      </c>
      <c r="H325" s="20"/>
      <c r="I325" s="169">
        <v>323</v>
      </c>
      <c r="J325" s="4">
        <v>0</v>
      </c>
      <c r="K325" s="4">
        <v>0</v>
      </c>
      <c r="L325" s="4">
        <v>4</v>
      </c>
      <c r="M325" s="4">
        <v>1</v>
      </c>
      <c r="N325" s="5">
        <v>5</v>
      </c>
      <c r="O325" s="20"/>
      <c r="P325" s="172">
        <v>323</v>
      </c>
      <c r="Q325" s="190">
        <v>0</v>
      </c>
      <c r="R325" s="190">
        <v>0</v>
      </c>
      <c r="S325" s="190">
        <v>0</v>
      </c>
      <c r="T325" s="190">
        <v>0</v>
      </c>
      <c r="U325" s="124">
        <v>0</v>
      </c>
      <c r="AK325" s="169">
        <v>323</v>
      </c>
      <c r="AL325" s="156">
        <v>0</v>
      </c>
      <c r="AM325" s="156">
        <v>0</v>
      </c>
      <c r="AN325" s="156">
        <v>1</v>
      </c>
      <c r="AO325" s="156">
        <v>0</v>
      </c>
      <c r="AP325" s="157">
        <v>1</v>
      </c>
      <c r="AR325" s="169">
        <v>323</v>
      </c>
      <c r="AS325" s="181">
        <v>6</v>
      </c>
      <c r="AT325" s="181">
        <v>0</v>
      </c>
      <c r="AU325" s="181">
        <v>1</v>
      </c>
      <c r="AV325" s="181">
        <v>1</v>
      </c>
      <c r="AW325" s="164">
        <v>8</v>
      </c>
      <c r="AY325" s="169">
        <v>323</v>
      </c>
      <c r="AZ325" s="169">
        <v>9</v>
      </c>
      <c r="BA325" s="169">
        <v>2</v>
      </c>
      <c r="BB325" s="169">
        <v>0</v>
      </c>
      <c r="BC325" s="169">
        <v>2</v>
      </c>
      <c r="BD325" s="24">
        <f>SUM(AZ325:BC325)</f>
        <v>13</v>
      </c>
      <c r="BF325" s="169">
        <v>323</v>
      </c>
      <c r="BG325" s="177">
        <v>3</v>
      </c>
      <c r="BH325" s="177">
        <v>4</v>
      </c>
      <c r="BI325" s="177">
        <v>1</v>
      </c>
      <c r="BJ325" s="177"/>
      <c r="BK325" s="162">
        <v>8</v>
      </c>
    </row>
    <row r="326" spans="2:63">
      <c r="B326" s="11">
        <v>324</v>
      </c>
      <c r="C326" s="11">
        <v>9</v>
      </c>
      <c r="D326" s="11"/>
      <c r="E326" s="11">
        <v>5</v>
      </c>
      <c r="F326" s="11"/>
      <c r="G326" s="24">
        <v>14</v>
      </c>
      <c r="H326" s="20"/>
      <c r="I326" s="169">
        <v>324</v>
      </c>
      <c r="J326" s="32">
        <v>0</v>
      </c>
      <c r="K326" s="32">
        <v>0</v>
      </c>
      <c r="L326" s="32">
        <v>3</v>
      </c>
      <c r="M326" s="32">
        <v>2</v>
      </c>
      <c r="N326" s="91">
        <f>SUM(J326:M326)</f>
        <v>5</v>
      </c>
      <c r="O326" s="20"/>
      <c r="P326" s="12" t="s">
        <v>16</v>
      </c>
      <c r="Q326" s="193">
        <f>SUM(Q3:Q325)/323</f>
        <v>5.5448916408668731</v>
      </c>
      <c r="R326" s="193">
        <f t="shared" ref="R326:T326" si="19">SUM(R3:R325)/323</f>
        <v>6.3266253869969038</v>
      </c>
      <c r="S326" s="193">
        <f t="shared" si="19"/>
        <v>5.4705882352941178</v>
      </c>
      <c r="T326" s="193">
        <f t="shared" si="19"/>
        <v>4.4938080495356036</v>
      </c>
      <c r="AK326" s="169">
        <v>324</v>
      </c>
      <c r="AL326" s="4">
        <v>0</v>
      </c>
      <c r="AM326" s="4">
        <v>0</v>
      </c>
      <c r="AN326" s="4">
        <v>0</v>
      </c>
      <c r="AO326" s="4">
        <v>0</v>
      </c>
      <c r="AP326" s="5">
        <v>0</v>
      </c>
      <c r="AR326" s="169">
        <v>324</v>
      </c>
      <c r="AS326" s="155">
        <v>2</v>
      </c>
      <c r="AT326" s="155">
        <v>0</v>
      </c>
      <c r="AU326" s="155">
        <v>2</v>
      </c>
      <c r="AV326" s="155">
        <v>4</v>
      </c>
      <c r="AW326" s="91">
        <v>8</v>
      </c>
      <c r="AY326" s="169">
        <v>324</v>
      </c>
      <c r="AZ326" s="155">
        <v>8.5</v>
      </c>
      <c r="BA326" s="155">
        <v>2</v>
      </c>
      <c r="BB326" s="155">
        <v>2</v>
      </c>
      <c r="BC326" s="155">
        <v>0</v>
      </c>
      <c r="BD326" s="91">
        <v>12.5</v>
      </c>
      <c r="BF326" s="169">
        <v>324</v>
      </c>
      <c r="BG326" s="155">
        <v>0</v>
      </c>
      <c r="BH326" s="155">
        <v>0</v>
      </c>
      <c r="BI326" s="155">
        <v>5</v>
      </c>
      <c r="BJ326" s="155">
        <v>3</v>
      </c>
      <c r="BK326" s="91">
        <v>8</v>
      </c>
    </row>
    <row r="327" spans="2:63">
      <c r="B327" s="11">
        <v>325</v>
      </c>
      <c r="C327" s="11">
        <v>10</v>
      </c>
      <c r="D327" s="11">
        <v>1</v>
      </c>
      <c r="E327" s="11">
        <v>3</v>
      </c>
      <c r="F327" s="11">
        <v>3</v>
      </c>
      <c r="G327" s="24">
        <v>17</v>
      </c>
      <c r="H327" s="20"/>
      <c r="I327" s="169">
        <v>325</v>
      </c>
      <c r="J327" s="3">
        <v>0</v>
      </c>
      <c r="K327" s="3">
        <v>0</v>
      </c>
      <c r="L327" s="3">
        <v>5</v>
      </c>
      <c r="M327" s="3">
        <v>0</v>
      </c>
      <c r="N327" s="6">
        <f>J327+K327+L327+M327</f>
        <v>5</v>
      </c>
      <c r="O327" s="20"/>
      <c r="P327" s="195" t="s">
        <v>17</v>
      </c>
      <c r="Q327" s="196">
        <f>Q326*10</f>
        <v>55.44891640866873</v>
      </c>
      <c r="R327" s="196">
        <f t="shared" ref="R327:T327" si="20">R326*10</f>
        <v>63.266253869969034</v>
      </c>
      <c r="S327" s="196">
        <f t="shared" si="20"/>
        <v>54.705882352941174</v>
      </c>
      <c r="T327" s="196">
        <f t="shared" si="20"/>
        <v>44.938080495356033</v>
      </c>
      <c r="AK327" s="169">
        <v>325</v>
      </c>
      <c r="AL327" s="32"/>
      <c r="AM327" s="32"/>
      <c r="AN327" s="32"/>
      <c r="AO327" s="32"/>
      <c r="AP327" s="91">
        <f>SUM(AL327:AO327)</f>
        <v>0</v>
      </c>
      <c r="AR327" s="169">
        <v>325</v>
      </c>
      <c r="AS327" s="155">
        <v>6</v>
      </c>
      <c r="AT327" s="155">
        <v>0</v>
      </c>
      <c r="AU327" s="155">
        <v>1</v>
      </c>
      <c r="AV327" s="155">
        <v>1</v>
      </c>
      <c r="AW327" s="91">
        <f>SUM(AS327:AV327)</f>
        <v>8</v>
      </c>
      <c r="AY327" s="169">
        <v>325</v>
      </c>
      <c r="AZ327" s="4">
        <v>5</v>
      </c>
      <c r="BA327" s="4">
        <v>6</v>
      </c>
      <c r="BB327" s="4">
        <v>1</v>
      </c>
      <c r="BC327" s="4">
        <v>0</v>
      </c>
      <c r="BD327" s="5">
        <v>12</v>
      </c>
      <c r="BF327" s="169">
        <v>325</v>
      </c>
      <c r="BG327" s="182">
        <v>2</v>
      </c>
      <c r="BH327" s="182">
        <v>2</v>
      </c>
      <c r="BI327" s="182">
        <v>0</v>
      </c>
      <c r="BJ327" s="182">
        <v>3</v>
      </c>
      <c r="BK327" s="102">
        <v>7</v>
      </c>
    </row>
    <row r="328" spans="2:63">
      <c r="B328" s="11">
        <v>326</v>
      </c>
      <c r="C328" s="11">
        <v>4</v>
      </c>
      <c r="D328" s="11">
        <v>2</v>
      </c>
      <c r="E328" s="11">
        <v>4</v>
      </c>
      <c r="F328" s="11">
        <v>5</v>
      </c>
      <c r="G328" s="24">
        <v>15</v>
      </c>
      <c r="H328" s="20"/>
      <c r="I328" s="169">
        <v>326</v>
      </c>
      <c r="J328" s="3">
        <v>0</v>
      </c>
      <c r="K328" s="3">
        <v>0</v>
      </c>
      <c r="L328" s="3">
        <v>1</v>
      </c>
      <c r="M328" s="3">
        <v>4</v>
      </c>
      <c r="N328" s="6">
        <f>J328+K328+L328+M328</f>
        <v>5</v>
      </c>
      <c r="O328" s="20"/>
      <c r="P328" s="195" t="s">
        <v>18</v>
      </c>
      <c r="Q328" s="196">
        <f>100-Q327</f>
        <v>44.55108359133127</v>
      </c>
      <c r="R328" s="196">
        <f t="shared" ref="R328:T328" si="21">100-R327</f>
        <v>36.733746130030966</v>
      </c>
      <c r="S328" s="196">
        <f t="shared" si="21"/>
        <v>45.294117647058826</v>
      </c>
      <c r="T328" s="196">
        <f t="shared" si="21"/>
        <v>55.061919504643967</v>
      </c>
      <c r="AK328" s="169">
        <v>326</v>
      </c>
      <c r="AL328" s="32"/>
      <c r="AM328" s="32"/>
      <c r="AN328" s="32"/>
      <c r="AO328" s="32"/>
      <c r="AP328" s="91">
        <f>SUM(AL328:AO328)</f>
        <v>0</v>
      </c>
      <c r="AR328" s="169">
        <v>326</v>
      </c>
      <c r="AS328" s="170">
        <v>4.5</v>
      </c>
      <c r="AT328" s="170">
        <v>0</v>
      </c>
      <c r="AU328" s="170">
        <v>3</v>
      </c>
      <c r="AV328" s="170">
        <v>0</v>
      </c>
      <c r="AW328" s="99">
        <v>7.5</v>
      </c>
      <c r="AY328" s="169">
        <v>326</v>
      </c>
      <c r="AZ328" s="4">
        <v>7</v>
      </c>
      <c r="BA328" s="4">
        <v>1</v>
      </c>
      <c r="BB328" s="4">
        <v>3</v>
      </c>
      <c r="BC328" s="4">
        <v>1</v>
      </c>
      <c r="BD328" s="5">
        <v>12</v>
      </c>
      <c r="BF328" s="169">
        <v>326</v>
      </c>
      <c r="BG328" s="155">
        <v>0</v>
      </c>
      <c r="BH328" s="155">
        <v>4</v>
      </c>
      <c r="BI328" s="155">
        <v>2</v>
      </c>
      <c r="BJ328" s="155">
        <v>1</v>
      </c>
      <c r="BK328" s="91">
        <v>7</v>
      </c>
    </row>
    <row r="329" spans="2:63">
      <c r="B329" s="11">
        <v>327</v>
      </c>
      <c r="C329" s="11">
        <v>10</v>
      </c>
      <c r="D329" s="11">
        <v>0</v>
      </c>
      <c r="E329" s="11">
        <v>4</v>
      </c>
      <c r="F329" s="11">
        <v>1</v>
      </c>
      <c r="G329" s="24">
        <v>15</v>
      </c>
      <c r="H329" s="20"/>
      <c r="I329" s="169">
        <v>327</v>
      </c>
      <c r="J329" s="4">
        <v>0</v>
      </c>
      <c r="K329" s="4">
        <v>0</v>
      </c>
      <c r="L329" s="4">
        <v>4</v>
      </c>
      <c r="M329" s="4">
        <v>0</v>
      </c>
      <c r="N329" s="5">
        <v>4</v>
      </c>
      <c r="O329" s="20"/>
      <c r="P329" s="195" t="s">
        <v>22</v>
      </c>
      <c r="Q329" s="196">
        <f>CORREL(Q3:Q325,U3:U325)</f>
        <v>0.68799689512938311</v>
      </c>
      <c r="R329" s="196">
        <f>CORREL(R3:R325,U3:U325)</f>
        <v>0.8136839690185107</v>
      </c>
      <c r="S329" s="196">
        <f>CORREL(S3:S325,U3:U325)</f>
        <v>0.76783713054463698</v>
      </c>
      <c r="T329" s="196">
        <f>CORREL(T3:T325,U3:U325)</f>
        <v>0.71446854639103297</v>
      </c>
      <c r="AK329" s="169">
        <v>327</v>
      </c>
      <c r="AL329" s="32"/>
      <c r="AM329" s="32"/>
      <c r="AN329" s="32"/>
      <c r="AO329" s="32"/>
      <c r="AP329" s="91">
        <f>SUM(AL329:AO329)</f>
        <v>0</v>
      </c>
      <c r="AR329" s="169">
        <v>327</v>
      </c>
      <c r="AS329" s="181">
        <v>7.5</v>
      </c>
      <c r="AT329" s="181">
        <v>0</v>
      </c>
      <c r="AU329" s="181"/>
      <c r="AV329" s="181"/>
      <c r="AW329" s="164">
        <v>7.5</v>
      </c>
      <c r="AY329" s="169">
        <v>327</v>
      </c>
      <c r="AZ329" s="4">
        <v>8</v>
      </c>
      <c r="BA329" s="4">
        <v>2</v>
      </c>
      <c r="BB329" s="4">
        <v>1</v>
      </c>
      <c r="BC329" s="4">
        <v>1</v>
      </c>
      <c r="BD329" s="5">
        <v>12</v>
      </c>
      <c r="BF329" s="169">
        <v>327</v>
      </c>
      <c r="BG329" s="155">
        <v>2</v>
      </c>
      <c r="BH329" s="155">
        <v>0</v>
      </c>
      <c r="BI329" s="155">
        <v>1</v>
      </c>
      <c r="BJ329" s="155">
        <v>4</v>
      </c>
      <c r="BK329" s="91">
        <f>SUM(BG329:BJ329)</f>
        <v>7</v>
      </c>
    </row>
    <row r="330" spans="2:63">
      <c r="B330" s="11">
        <v>328</v>
      </c>
      <c r="C330" s="11">
        <v>9</v>
      </c>
      <c r="D330" s="11">
        <v>2</v>
      </c>
      <c r="E330" s="11">
        <v>0</v>
      </c>
      <c r="F330" s="11">
        <v>4</v>
      </c>
      <c r="G330" s="24">
        <v>15</v>
      </c>
      <c r="H330" s="20"/>
      <c r="I330" s="169">
        <v>328</v>
      </c>
      <c r="J330" s="171">
        <v>0</v>
      </c>
      <c r="K330" s="171">
        <v>0</v>
      </c>
      <c r="L330" s="171">
        <v>2</v>
      </c>
      <c r="M330" s="171">
        <v>2</v>
      </c>
      <c r="N330" s="91">
        <f>SUM(J330:M330)</f>
        <v>4</v>
      </c>
      <c r="O330" s="20"/>
      <c r="AK330" s="169">
        <v>328</v>
      </c>
      <c r="AL330" s="170">
        <v>0</v>
      </c>
      <c r="AM330" s="170">
        <v>0</v>
      </c>
      <c r="AN330" s="170">
        <v>0</v>
      </c>
      <c r="AO330" s="170">
        <v>0</v>
      </c>
      <c r="AP330" s="99">
        <v>0</v>
      </c>
      <c r="AR330" s="169">
        <v>328</v>
      </c>
      <c r="AS330" s="4">
        <v>3</v>
      </c>
      <c r="AT330" s="4">
        <v>0</v>
      </c>
      <c r="AU330" s="4">
        <v>3</v>
      </c>
      <c r="AV330" s="4">
        <v>1</v>
      </c>
      <c r="AW330" s="5">
        <v>7</v>
      </c>
      <c r="AY330" s="169">
        <v>328</v>
      </c>
      <c r="AZ330" s="32">
        <v>7</v>
      </c>
      <c r="BA330" s="32">
        <v>3</v>
      </c>
      <c r="BB330" s="32">
        <v>1</v>
      </c>
      <c r="BC330" s="32">
        <v>1</v>
      </c>
      <c r="BD330" s="91">
        <f>SUM(AZ330:BC330)</f>
        <v>12</v>
      </c>
      <c r="BF330" s="169">
        <v>328</v>
      </c>
      <c r="BG330" s="155">
        <v>3</v>
      </c>
      <c r="BH330" s="155">
        <v>0</v>
      </c>
      <c r="BI330" s="155">
        <v>3</v>
      </c>
      <c r="BJ330" s="155">
        <v>0</v>
      </c>
      <c r="BK330" s="91">
        <v>6</v>
      </c>
    </row>
    <row r="331" spans="2:63">
      <c r="B331" s="11">
        <v>329</v>
      </c>
      <c r="C331" s="11">
        <v>9</v>
      </c>
      <c r="D331" s="11">
        <v>3</v>
      </c>
      <c r="E331" s="11">
        <v>2.5</v>
      </c>
      <c r="F331" s="11">
        <v>0</v>
      </c>
      <c r="G331" s="24">
        <v>14.5</v>
      </c>
      <c r="H331" s="20"/>
      <c r="I331" s="169">
        <v>329</v>
      </c>
      <c r="J331" s="32">
        <v>0</v>
      </c>
      <c r="K331" s="155">
        <v>0</v>
      </c>
      <c r="L331" s="155">
        <v>3</v>
      </c>
      <c r="M331" s="155">
        <v>1</v>
      </c>
      <c r="N331" s="91">
        <f>SUM(J331:M331)</f>
        <v>4</v>
      </c>
      <c r="O331" s="20"/>
      <c r="AK331" s="169">
        <v>329</v>
      </c>
      <c r="AL331" s="170">
        <v>0</v>
      </c>
      <c r="AM331" s="170">
        <v>0</v>
      </c>
      <c r="AN331" s="170">
        <v>0</v>
      </c>
      <c r="AO331" s="170">
        <v>0</v>
      </c>
      <c r="AP331" s="99">
        <v>0</v>
      </c>
      <c r="AR331" s="169">
        <v>329</v>
      </c>
      <c r="AS331" s="170">
        <v>3</v>
      </c>
      <c r="AT331" s="170">
        <v>0</v>
      </c>
      <c r="AU331" s="170">
        <v>3</v>
      </c>
      <c r="AV331" s="170">
        <v>1</v>
      </c>
      <c r="AW331" s="99">
        <v>7</v>
      </c>
      <c r="AY331" s="169">
        <v>329</v>
      </c>
      <c r="AZ331" s="155">
        <v>7</v>
      </c>
      <c r="BA331" s="155">
        <v>3</v>
      </c>
      <c r="BB331" s="155">
        <v>0</v>
      </c>
      <c r="BC331" s="155">
        <v>2</v>
      </c>
      <c r="BD331" s="91">
        <v>12</v>
      </c>
      <c r="BF331" s="169">
        <v>329</v>
      </c>
      <c r="BG331" s="155">
        <v>5</v>
      </c>
      <c r="BH331" s="155">
        <v>1</v>
      </c>
      <c r="BI331" s="155">
        <v>0</v>
      </c>
      <c r="BJ331" s="155">
        <v>0</v>
      </c>
      <c r="BK331" s="91">
        <v>6</v>
      </c>
    </row>
    <row r="332" spans="2:63">
      <c r="B332" s="11">
        <v>330</v>
      </c>
      <c r="C332" s="11">
        <v>9.5</v>
      </c>
      <c r="D332" s="11">
        <v>2</v>
      </c>
      <c r="E332" s="11">
        <v>2</v>
      </c>
      <c r="F332" s="11">
        <v>1</v>
      </c>
      <c r="G332" s="24">
        <v>14.5</v>
      </c>
      <c r="H332" s="20"/>
      <c r="I332" s="169">
        <v>330</v>
      </c>
      <c r="J332" s="121">
        <v>0</v>
      </c>
      <c r="K332" s="121">
        <v>0</v>
      </c>
      <c r="L332" s="121">
        <v>4</v>
      </c>
      <c r="M332" s="121">
        <v>0</v>
      </c>
      <c r="N332" s="122">
        <v>4</v>
      </c>
      <c r="O332" s="20"/>
      <c r="AK332" s="169">
        <v>330</v>
      </c>
      <c r="AL332" s="155">
        <v>0</v>
      </c>
      <c r="AM332" s="155">
        <v>0</v>
      </c>
      <c r="AN332" s="155">
        <v>0</v>
      </c>
      <c r="AO332" s="155">
        <v>0</v>
      </c>
      <c r="AP332" s="91">
        <v>0</v>
      </c>
      <c r="AR332" s="169">
        <v>330</v>
      </c>
      <c r="AS332" s="121">
        <v>5</v>
      </c>
      <c r="AT332" s="121">
        <v>0</v>
      </c>
      <c r="AU332" s="121">
        <v>0</v>
      </c>
      <c r="AV332" s="121">
        <v>2</v>
      </c>
      <c r="AW332" s="122">
        <v>7</v>
      </c>
      <c r="AY332" s="169">
        <v>330</v>
      </c>
      <c r="AZ332" s="169">
        <v>8</v>
      </c>
      <c r="BA332" s="169">
        <v>0</v>
      </c>
      <c r="BB332" s="169">
        <v>3</v>
      </c>
      <c r="BC332" s="169">
        <v>1</v>
      </c>
      <c r="BD332" s="24">
        <v>12</v>
      </c>
      <c r="BF332" s="169">
        <v>330</v>
      </c>
      <c r="BG332" s="4">
        <v>3</v>
      </c>
      <c r="BH332" s="4">
        <v>2</v>
      </c>
      <c r="BI332" s="4">
        <v>0</v>
      </c>
      <c r="BJ332" s="4">
        <v>0</v>
      </c>
      <c r="BK332" s="5">
        <v>5</v>
      </c>
    </row>
    <row r="333" spans="2:63">
      <c r="B333" s="11">
        <v>331</v>
      </c>
      <c r="C333" s="11">
        <v>9</v>
      </c>
      <c r="D333" s="11">
        <v>2</v>
      </c>
      <c r="E333" s="11">
        <v>3</v>
      </c>
      <c r="F333" s="11">
        <v>0</v>
      </c>
      <c r="G333" s="24">
        <v>14</v>
      </c>
      <c r="H333" s="20"/>
      <c r="I333" s="169">
        <v>331</v>
      </c>
      <c r="J333" s="155">
        <v>4</v>
      </c>
      <c r="K333" s="155">
        <v>0</v>
      </c>
      <c r="L333" s="155">
        <v>0</v>
      </c>
      <c r="M333" s="155">
        <v>0</v>
      </c>
      <c r="N333" s="91">
        <v>4</v>
      </c>
      <c r="O333" s="20"/>
      <c r="AK333" s="169">
        <v>331</v>
      </c>
      <c r="AL333" s="155">
        <v>0</v>
      </c>
      <c r="AM333" s="155">
        <v>0</v>
      </c>
      <c r="AN333" s="155">
        <v>0</v>
      </c>
      <c r="AO333" s="155">
        <v>0</v>
      </c>
      <c r="AP333" s="91">
        <v>0</v>
      </c>
      <c r="AR333" s="169">
        <v>331</v>
      </c>
      <c r="AS333" s="121">
        <v>3</v>
      </c>
      <c r="AT333" s="121">
        <v>0</v>
      </c>
      <c r="AU333" s="121">
        <v>2</v>
      </c>
      <c r="AV333" s="121">
        <v>2</v>
      </c>
      <c r="AW333" s="122">
        <v>7</v>
      </c>
      <c r="AY333" s="169">
        <v>331</v>
      </c>
      <c r="AZ333" s="169">
        <v>5</v>
      </c>
      <c r="BA333" s="169">
        <v>1</v>
      </c>
      <c r="BB333" s="169">
        <v>5</v>
      </c>
      <c r="BC333" s="169">
        <v>1</v>
      </c>
      <c r="BD333" s="24">
        <f>SUM(AZ333:BC333)</f>
        <v>12</v>
      </c>
      <c r="BF333" s="169">
        <v>331</v>
      </c>
      <c r="BG333" s="155">
        <v>2</v>
      </c>
      <c r="BH333" s="155">
        <v>1</v>
      </c>
      <c r="BI333" s="155">
        <v>2</v>
      </c>
      <c r="BJ333" s="155">
        <v>0</v>
      </c>
      <c r="BK333" s="91">
        <v>5</v>
      </c>
    </row>
    <row r="334" spans="2:63">
      <c r="B334" s="11">
        <v>332</v>
      </c>
      <c r="C334" s="11">
        <v>10</v>
      </c>
      <c r="D334" s="11">
        <v>2</v>
      </c>
      <c r="E334" s="11">
        <v>2</v>
      </c>
      <c r="F334" s="11">
        <v>0</v>
      </c>
      <c r="G334" s="24">
        <v>14</v>
      </c>
      <c r="H334" s="20"/>
      <c r="I334" s="169">
        <v>332</v>
      </c>
      <c r="J334" s="3">
        <v>0</v>
      </c>
      <c r="K334" s="3">
        <v>0</v>
      </c>
      <c r="L334" s="3">
        <v>4</v>
      </c>
      <c r="M334" s="3">
        <v>0</v>
      </c>
      <c r="N334" s="6">
        <f>J334+K334+L334+M334</f>
        <v>4</v>
      </c>
      <c r="O334" s="20"/>
      <c r="AK334" s="169">
        <v>332</v>
      </c>
      <c r="AL334" s="155">
        <v>3</v>
      </c>
      <c r="AM334" s="155">
        <v>3</v>
      </c>
      <c r="AN334" s="155">
        <v>0</v>
      </c>
      <c r="AO334" s="155">
        <v>2</v>
      </c>
      <c r="AP334" s="91">
        <v>0</v>
      </c>
      <c r="AR334" s="169">
        <v>332</v>
      </c>
      <c r="AS334" s="155">
        <v>6</v>
      </c>
      <c r="AT334" s="155">
        <v>0</v>
      </c>
      <c r="AU334" s="155">
        <v>1</v>
      </c>
      <c r="AV334" s="155">
        <v>0</v>
      </c>
      <c r="AW334" s="91">
        <v>7</v>
      </c>
      <c r="AY334" s="169">
        <v>332</v>
      </c>
      <c r="AZ334" s="169">
        <v>2</v>
      </c>
      <c r="BA334" s="169">
        <v>1</v>
      </c>
      <c r="BB334" s="169">
        <v>6</v>
      </c>
      <c r="BC334" s="169">
        <v>3</v>
      </c>
      <c r="BD334" s="24">
        <f>SUM(AZ334:BC334)</f>
        <v>12</v>
      </c>
      <c r="BF334" s="169">
        <v>332</v>
      </c>
      <c r="BG334" s="155">
        <v>2</v>
      </c>
      <c r="BH334" s="155">
        <v>0</v>
      </c>
      <c r="BI334" s="155">
        <v>3</v>
      </c>
      <c r="BJ334" s="155">
        <v>0</v>
      </c>
      <c r="BK334" s="91">
        <v>5</v>
      </c>
    </row>
    <row r="335" spans="2:63">
      <c r="B335" s="11">
        <v>333</v>
      </c>
      <c r="C335" s="11">
        <v>6</v>
      </c>
      <c r="D335" s="11">
        <v>1</v>
      </c>
      <c r="E335" s="11">
        <v>6.5</v>
      </c>
      <c r="F335" s="11">
        <v>0</v>
      </c>
      <c r="G335" s="24">
        <v>13.5</v>
      </c>
      <c r="H335" s="20"/>
      <c r="I335" s="169">
        <v>333</v>
      </c>
      <c r="J335" s="156">
        <v>0</v>
      </c>
      <c r="K335" s="156">
        <v>0</v>
      </c>
      <c r="L335" s="156">
        <v>4</v>
      </c>
      <c r="M335" s="156">
        <v>0</v>
      </c>
      <c r="N335" s="91">
        <f>SUM(J335:M335)</f>
        <v>4</v>
      </c>
      <c r="O335" s="20"/>
      <c r="AK335" s="169">
        <v>333</v>
      </c>
      <c r="AL335" s="155">
        <v>0</v>
      </c>
      <c r="AM335" s="155">
        <v>0</v>
      </c>
      <c r="AN335" s="155">
        <v>0</v>
      </c>
      <c r="AO335" s="155">
        <v>0</v>
      </c>
      <c r="AP335" s="91">
        <v>0</v>
      </c>
      <c r="AR335" s="169">
        <v>333</v>
      </c>
      <c r="AS335" s="155">
        <v>6</v>
      </c>
      <c r="AT335" s="155">
        <v>0</v>
      </c>
      <c r="AU335" s="155">
        <v>1</v>
      </c>
      <c r="AV335" s="155">
        <v>0</v>
      </c>
      <c r="AW335" s="91">
        <v>7</v>
      </c>
      <c r="AY335" s="169">
        <v>333</v>
      </c>
      <c r="AZ335" s="4">
        <v>8</v>
      </c>
      <c r="BA335" s="4">
        <v>2</v>
      </c>
      <c r="BB335" s="4">
        <v>0</v>
      </c>
      <c r="BC335" s="4">
        <v>1</v>
      </c>
      <c r="BD335" s="5">
        <v>11</v>
      </c>
      <c r="BF335" s="169">
        <v>333</v>
      </c>
      <c r="BG335" s="155">
        <v>3</v>
      </c>
      <c r="BH335" s="155">
        <v>0</v>
      </c>
      <c r="BI335" s="155">
        <v>0</v>
      </c>
      <c r="BJ335" s="155">
        <v>0</v>
      </c>
      <c r="BK335" s="91">
        <v>3</v>
      </c>
    </row>
    <row r="336" spans="2:63" ht="15.75" thickBot="1">
      <c r="B336" s="11">
        <v>334</v>
      </c>
      <c r="C336" s="11">
        <v>1</v>
      </c>
      <c r="D336" s="11">
        <v>3</v>
      </c>
      <c r="E336" s="11">
        <v>5</v>
      </c>
      <c r="F336" s="11">
        <v>4</v>
      </c>
      <c r="G336" s="24">
        <v>13</v>
      </c>
      <c r="H336" s="20"/>
      <c r="I336" s="169">
        <v>334</v>
      </c>
      <c r="J336" s="4">
        <v>0</v>
      </c>
      <c r="K336" s="4">
        <v>0</v>
      </c>
      <c r="L336" s="4">
        <v>3</v>
      </c>
      <c r="M336" s="4">
        <v>0.5</v>
      </c>
      <c r="N336" s="5">
        <v>3.5</v>
      </c>
      <c r="O336" s="20"/>
      <c r="AK336" s="173">
        <v>334</v>
      </c>
      <c r="AL336" s="172">
        <v>0</v>
      </c>
      <c r="AM336" s="172">
        <v>0</v>
      </c>
      <c r="AN336" s="172">
        <v>0</v>
      </c>
      <c r="AO336" s="172">
        <v>0</v>
      </c>
      <c r="AP336" s="91">
        <f>SUM(AL336:AO336)</f>
        <v>0</v>
      </c>
      <c r="AR336" s="169">
        <v>334</v>
      </c>
      <c r="AS336" s="170">
        <v>5.5</v>
      </c>
      <c r="AT336" s="170">
        <v>0</v>
      </c>
      <c r="AU336" s="170">
        <v>0</v>
      </c>
      <c r="AV336" s="170">
        <v>1</v>
      </c>
      <c r="AW336" s="99">
        <v>6.5</v>
      </c>
      <c r="AY336" s="169">
        <v>334</v>
      </c>
      <c r="AZ336" s="4">
        <v>8</v>
      </c>
      <c r="BA336" s="4">
        <v>2</v>
      </c>
      <c r="BB336" s="4">
        <v>0</v>
      </c>
      <c r="BC336" s="4">
        <v>1</v>
      </c>
      <c r="BD336" s="5">
        <v>11</v>
      </c>
      <c r="BF336" s="169">
        <v>334</v>
      </c>
      <c r="BG336" s="155">
        <v>3</v>
      </c>
      <c r="BH336" s="155">
        <v>0</v>
      </c>
      <c r="BI336" s="155">
        <v>0</v>
      </c>
      <c r="BJ336" s="155">
        <v>0</v>
      </c>
      <c r="BK336" s="91">
        <f>SUM(BG336:BJ336)</f>
        <v>3</v>
      </c>
    </row>
    <row r="337" spans="2:63">
      <c r="B337" s="11">
        <v>335</v>
      </c>
      <c r="C337" s="11">
        <v>9</v>
      </c>
      <c r="D337" s="11">
        <v>2</v>
      </c>
      <c r="E337" s="11">
        <v>2</v>
      </c>
      <c r="F337" s="11"/>
      <c r="G337" s="24">
        <v>13</v>
      </c>
      <c r="H337" s="20"/>
      <c r="I337" s="169">
        <v>335</v>
      </c>
      <c r="J337" s="171">
        <v>0</v>
      </c>
      <c r="K337" s="171">
        <v>0</v>
      </c>
      <c r="L337" s="171">
        <v>1</v>
      </c>
      <c r="M337" s="171">
        <v>2</v>
      </c>
      <c r="N337" s="91">
        <f>SUM(J337:M337)</f>
        <v>3</v>
      </c>
      <c r="O337" s="20"/>
      <c r="AK337" s="12" t="s">
        <v>16</v>
      </c>
      <c r="AL337" s="193">
        <f>SUM(AL3:AL336)/334</f>
        <v>4.0134730538922154</v>
      </c>
      <c r="AM337" s="193">
        <f t="shared" ref="AM337:AO337" si="22">SUM(AM3:AM336)/334</f>
        <v>1.8532934131736527</v>
      </c>
      <c r="AN337" s="193">
        <f t="shared" si="22"/>
        <v>5.3143712574850301</v>
      </c>
      <c r="AO337" s="193">
        <f t="shared" si="22"/>
        <v>3.908682634730539</v>
      </c>
      <c r="AR337" s="169">
        <v>335</v>
      </c>
      <c r="AS337" s="155">
        <v>2.5</v>
      </c>
      <c r="AT337" s="155">
        <v>0</v>
      </c>
      <c r="AU337" s="155">
        <v>2</v>
      </c>
      <c r="AV337" s="155">
        <v>2</v>
      </c>
      <c r="AW337" s="91">
        <f>SUM(AS337:AV337)</f>
        <v>6.5</v>
      </c>
      <c r="AY337" s="169">
        <v>335</v>
      </c>
      <c r="AZ337" s="32">
        <v>6</v>
      </c>
      <c r="BA337" s="32">
        <v>3</v>
      </c>
      <c r="BB337" s="32">
        <v>2</v>
      </c>
      <c r="BC337" s="155"/>
      <c r="BD337" s="91">
        <f>SUM(AZ337:BC337)</f>
        <v>11</v>
      </c>
      <c r="BF337" s="169">
        <v>335</v>
      </c>
      <c r="BG337" s="4">
        <v>0</v>
      </c>
      <c r="BH337" s="4">
        <v>0</v>
      </c>
      <c r="BI337" s="4">
        <v>0</v>
      </c>
      <c r="BJ337" s="4">
        <v>2</v>
      </c>
      <c r="BK337" s="5">
        <v>2</v>
      </c>
    </row>
    <row r="338" spans="2:63">
      <c r="B338" s="11">
        <v>336</v>
      </c>
      <c r="C338" s="11">
        <v>10</v>
      </c>
      <c r="D338" s="11"/>
      <c r="E338" s="11">
        <v>2.5</v>
      </c>
      <c r="F338" s="11">
        <v>0</v>
      </c>
      <c r="G338" s="24">
        <v>12.5</v>
      </c>
      <c r="H338" s="20"/>
      <c r="I338" s="169">
        <v>336</v>
      </c>
      <c r="J338" s="32">
        <v>0</v>
      </c>
      <c r="K338" s="32">
        <v>1</v>
      </c>
      <c r="L338" s="32">
        <v>0</v>
      </c>
      <c r="M338" s="32">
        <v>2</v>
      </c>
      <c r="N338" s="91">
        <f>SUM(J338:M338)</f>
        <v>3</v>
      </c>
      <c r="O338" s="20"/>
      <c r="AK338" s="195" t="s">
        <v>17</v>
      </c>
      <c r="AL338" s="196">
        <f>AL337*10</f>
        <v>40.134730538922156</v>
      </c>
      <c r="AM338" s="196">
        <f t="shared" ref="AM338:AO338" si="23">AM337*10</f>
        <v>18.532934131736528</v>
      </c>
      <c r="AN338" s="196">
        <f t="shared" si="23"/>
        <v>53.143712574850298</v>
      </c>
      <c r="AO338" s="196">
        <f t="shared" si="23"/>
        <v>39.08682634730539</v>
      </c>
      <c r="AR338" s="169">
        <v>336</v>
      </c>
      <c r="AS338" s="4">
        <v>6</v>
      </c>
      <c r="AT338" s="4">
        <v>0</v>
      </c>
      <c r="AU338" s="4">
        <v>0</v>
      </c>
      <c r="AV338" s="4">
        <v>0</v>
      </c>
      <c r="AW338" s="5">
        <v>6</v>
      </c>
      <c r="AY338" s="169">
        <v>336</v>
      </c>
      <c r="AZ338" s="155">
        <v>7</v>
      </c>
      <c r="BA338" s="156">
        <v>3</v>
      </c>
      <c r="BB338" s="156">
        <v>0</v>
      </c>
      <c r="BC338" s="156">
        <v>1</v>
      </c>
      <c r="BD338" s="157">
        <v>11</v>
      </c>
      <c r="BF338" s="169">
        <v>336</v>
      </c>
      <c r="BG338" s="4">
        <v>0</v>
      </c>
      <c r="BH338" s="4">
        <v>1</v>
      </c>
      <c r="BI338" s="4">
        <v>1</v>
      </c>
      <c r="BJ338" s="4">
        <v>0</v>
      </c>
      <c r="BK338" s="5">
        <v>2</v>
      </c>
    </row>
    <row r="339" spans="2:63">
      <c r="B339" s="11">
        <v>337</v>
      </c>
      <c r="C339" s="11">
        <v>7</v>
      </c>
      <c r="D339" s="11">
        <v>0</v>
      </c>
      <c r="E339" s="11">
        <v>5</v>
      </c>
      <c r="F339" s="11">
        <v>0</v>
      </c>
      <c r="G339" s="24">
        <v>12</v>
      </c>
      <c r="H339" s="20"/>
      <c r="I339" s="169">
        <v>337</v>
      </c>
      <c r="J339" s="121">
        <v>1</v>
      </c>
      <c r="K339" s="121">
        <v>0</v>
      </c>
      <c r="L339" s="121">
        <v>1</v>
      </c>
      <c r="M339" s="121">
        <v>1</v>
      </c>
      <c r="N339" s="122">
        <v>3</v>
      </c>
      <c r="O339" s="20"/>
      <c r="AK339" s="195" t="s">
        <v>18</v>
      </c>
      <c r="AL339" s="196">
        <f>100-AL338</f>
        <v>59.865269461077844</v>
      </c>
      <c r="AM339" s="196">
        <f t="shared" ref="AM339:AO339" si="24">100-AM338</f>
        <v>81.467065868263475</v>
      </c>
      <c r="AN339" s="196">
        <f t="shared" si="24"/>
        <v>46.856287425149702</v>
      </c>
      <c r="AO339" s="196">
        <f t="shared" si="24"/>
        <v>60.91317365269461</v>
      </c>
      <c r="AR339" s="169">
        <v>337</v>
      </c>
      <c r="AS339" s="4">
        <v>3</v>
      </c>
      <c r="AT339" s="4">
        <v>0</v>
      </c>
      <c r="AU339" s="4">
        <v>2</v>
      </c>
      <c r="AV339" s="4">
        <v>1</v>
      </c>
      <c r="AW339" s="5">
        <v>6</v>
      </c>
      <c r="AY339" s="169">
        <v>337</v>
      </c>
      <c r="AZ339" s="4">
        <v>7</v>
      </c>
      <c r="BA339" s="4">
        <v>3</v>
      </c>
      <c r="BB339" s="4">
        <v>0</v>
      </c>
      <c r="BC339" s="4">
        <v>0</v>
      </c>
      <c r="BD339" s="5">
        <v>10</v>
      </c>
      <c r="BF339" s="169">
        <v>337</v>
      </c>
      <c r="BG339" s="4">
        <v>0</v>
      </c>
      <c r="BH339" s="4">
        <v>2</v>
      </c>
      <c r="BI339" s="4">
        <v>0</v>
      </c>
      <c r="BJ339" s="4">
        <v>0</v>
      </c>
      <c r="BK339" s="5">
        <v>2</v>
      </c>
    </row>
    <row r="340" spans="2:63">
      <c r="B340" s="11">
        <v>338</v>
      </c>
      <c r="C340" s="11">
        <v>8</v>
      </c>
      <c r="D340" s="11">
        <v>2</v>
      </c>
      <c r="E340" s="11">
        <v>2</v>
      </c>
      <c r="F340" s="11">
        <v>0</v>
      </c>
      <c r="G340" s="24">
        <v>12</v>
      </c>
      <c r="H340" s="20"/>
      <c r="I340" s="169">
        <v>338</v>
      </c>
      <c r="J340" s="121">
        <v>0</v>
      </c>
      <c r="K340" s="121">
        <v>0</v>
      </c>
      <c r="L340" s="121">
        <v>1</v>
      </c>
      <c r="M340" s="121">
        <v>2</v>
      </c>
      <c r="N340" s="122">
        <v>3</v>
      </c>
      <c r="O340" s="20"/>
      <c r="AK340" s="195" t="s">
        <v>22</v>
      </c>
      <c r="AL340" s="196">
        <f>CORREL(AL3:AL336,AP3:AP336)</f>
        <v>0.72981297472838436</v>
      </c>
      <c r="AM340" s="196">
        <f>CORREL(AM3:AM336,AP3:AP336)</f>
        <v>0.6521953743291673</v>
      </c>
      <c r="AN340" s="196">
        <f>CORREL(AN3:AN336,AP3:AP336)</f>
        <v>0.8160859884818209</v>
      </c>
      <c r="AO340" s="196">
        <f>CORREL(AO3:AO336,AP3:AP336)</f>
        <v>0.72734823346911737</v>
      </c>
      <c r="AR340" s="169">
        <v>338</v>
      </c>
      <c r="AS340" s="121">
        <v>3</v>
      </c>
      <c r="AT340" s="121">
        <v>0</v>
      </c>
      <c r="AU340" s="121">
        <v>3</v>
      </c>
      <c r="AV340" s="121">
        <v>0</v>
      </c>
      <c r="AW340" s="122">
        <v>6</v>
      </c>
      <c r="AY340" s="169">
        <v>338</v>
      </c>
      <c r="AZ340" s="4">
        <v>6</v>
      </c>
      <c r="BA340" s="4">
        <v>3</v>
      </c>
      <c r="BB340" s="4">
        <v>0</v>
      </c>
      <c r="BC340" s="4">
        <v>1</v>
      </c>
      <c r="BD340" s="5">
        <v>10</v>
      </c>
      <c r="BF340" s="169">
        <v>338</v>
      </c>
      <c r="BG340" s="155">
        <v>0</v>
      </c>
      <c r="BH340" s="155">
        <v>1</v>
      </c>
      <c r="BI340" s="155">
        <v>0</v>
      </c>
      <c r="BJ340" s="155">
        <v>0</v>
      </c>
      <c r="BK340" s="91">
        <v>1</v>
      </c>
    </row>
    <row r="341" spans="2:63">
      <c r="B341" s="11">
        <v>339</v>
      </c>
      <c r="C341" s="11">
        <v>7</v>
      </c>
      <c r="D341" s="11">
        <v>4</v>
      </c>
      <c r="E341" s="11"/>
      <c r="F341" s="11">
        <v>1</v>
      </c>
      <c r="G341" s="24">
        <v>12</v>
      </c>
      <c r="H341" s="20"/>
      <c r="I341" s="169">
        <v>339</v>
      </c>
      <c r="J341" s="155">
        <v>0</v>
      </c>
      <c r="K341" s="155">
        <v>0</v>
      </c>
      <c r="L341" s="155">
        <v>0</v>
      </c>
      <c r="M341" s="155">
        <v>3</v>
      </c>
      <c r="N341" s="91">
        <v>3</v>
      </c>
      <c r="O341" s="20"/>
      <c r="AR341" s="169">
        <v>339</v>
      </c>
      <c r="AS341" s="155">
        <v>4</v>
      </c>
      <c r="AT341" s="155">
        <v>0</v>
      </c>
      <c r="AU341" s="155">
        <v>0</v>
      </c>
      <c r="AV341" s="155">
        <v>2</v>
      </c>
      <c r="AW341" s="91">
        <v>6</v>
      </c>
      <c r="AY341" s="169">
        <v>339</v>
      </c>
      <c r="AZ341" s="4">
        <v>8</v>
      </c>
      <c r="BA341" s="4">
        <v>2</v>
      </c>
      <c r="BB341" s="4">
        <v>0</v>
      </c>
      <c r="BC341" s="4">
        <v>0</v>
      </c>
      <c r="BD341" s="5">
        <v>10</v>
      </c>
      <c r="BF341" s="169">
        <v>339</v>
      </c>
      <c r="BG341" s="4">
        <v>0</v>
      </c>
      <c r="BH341" s="4">
        <v>0</v>
      </c>
      <c r="BI341" s="4">
        <v>0</v>
      </c>
      <c r="BJ341" s="4">
        <v>0</v>
      </c>
      <c r="BK341" s="5">
        <v>0</v>
      </c>
    </row>
    <row r="342" spans="2:63">
      <c r="B342" s="11">
        <v>340</v>
      </c>
      <c r="C342" s="11">
        <v>9</v>
      </c>
      <c r="D342" s="11">
        <v>2</v>
      </c>
      <c r="E342" s="11">
        <v>0</v>
      </c>
      <c r="F342" s="11">
        <v>0</v>
      </c>
      <c r="G342" s="24">
        <v>11</v>
      </c>
      <c r="H342" s="20"/>
      <c r="I342" s="169">
        <v>340</v>
      </c>
      <c r="J342" s="3">
        <v>0</v>
      </c>
      <c r="K342" s="3">
        <v>0</v>
      </c>
      <c r="L342" s="3">
        <v>2</v>
      </c>
      <c r="M342" s="3">
        <v>1</v>
      </c>
      <c r="N342" s="6">
        <f>J342+K342+L342+M342</f>
        <v>3</v>
      </c>
      <c r="O342" s="20"/>
      <c r="AR342" s="169">
        <v>340</v>
      </c>
      <c r="AS342" s="174">
        <v>3</v>
      </c>
      <c r="AT342" s="174">
        <v>0</v>
      </c>
      <c r="AU342" s="174">
        <v>0</v>
      </c>
      <c r="AV342" s="174">
        <v>2</v>
      </c>
      <c r="AW342" s="91">
        <f>SUM(AS342:AV342)</f>
        <v>5</v>
      </c>
      <c r="AY342" s="169">
        <v>340</v>
      </c>
      <c r="AZ342" s="155">
        <v>7</v>
      </c>
      <c r="BA342" s="155">
        <v>2</v>
      </c>
      <c r="BB342" s="155">
        <v>0</v>
      </c>
      <c r="BC342" s="155">
        <v>1</v>
      </c>
      <c r="BD342" s="91">
        <v>10</v>
      </c>
      <c r="BF342" s="169">
        <v>340</v>
      </c>
      <c r="BG342" s="4">
        <v>0</v>
      </c>
      <c r="BH342" s="4">
        <v>0</v>
      </c>
      <c r="BI342" s="4">
        <v>0</v>
      </c>
      <c r="BJ342" s="4">
        <v>0</v>
      </c>
      <c r="BK342" s="5">
        <v>0</v>
      </c>
    </row>
    <row r="343" spans="2:63">
      <c r="B343" s="11">
        <v>341</v>
      </c>
      <c r="C343" s="11">
        <v>6</v>
      </c>
      <c r="D343" s="11">
        <v>0</v>
      </c>
      <c r="E343" s="11">
        <v>5</v>
      </c>
      <c r="F343" s="11">
        <v>0</v>
      </c>
      <c r="G343" s="24">
        <v>11</v>
      </c>
      <c r="H343" s="20"/>
      <c r="I343" s="169">
        <v>341</v>
      </c>
      <c r="J343" s="156">
        <v>0</v>
      </c>
      <c r="K343" s="156">
        <v>0</v>
      </c>
      <c r="L343" s="156">
        <v>2</v>
      </c>
      <c r="M343" s="156">
        <v>1</v>
      </c>
      <c r="N343" s="91">
        <f>SUM(J343:M343)</f>
        <v>3</v>
      </c>
      <c r="O343" s="20"/>
      <c r="AR343" s="169">
        <v>341</v>
      </c>
      <c r="AS343" s="155">
        <v>5</v>
      </c>
      <c r="AT343" s="155">
        <v>0</v>
      </c>
      <c r="AU343" s="155">
        <v>0</v>
      </c>
      <c r="AV343" s="155">
        <v>0</v>
      </c>
      <c r="AW343" s="91">
        <v>5</v>
      </c>
      <c r="AY343" s="169">
        <v>341</v>
      </c>
      <c r="AZ343" s="133">
        <v>7</v>
      </c>
      <c r="BA343" s="133">
        <v>1</v>
      </c>
      <c r="BB343" s="133">
        <v>0</v>
      </c>
      <c r="BC343" s="133">
        <v>2</v>
      </c>
      <c r="BD343" s="91">
        <f>SUM(AZ343:BC343)</f>
        <v>10</v>
      </c>
      <c r="BF343" s="169">
        <v>341</v>
      </c>
      <c r="BG343" s="4">
        <v>0</v>
      </c>
      <c r="BH343" s="4">
        <v>0</v>
      </c>
      <c r="BI343" s="4">
        <v>0</v>
      </c>
      <c r="BJ343" s="4">
        <v>0</v>
      </c>
      <c r="BK343" s="5">
        <v>0</v>
      </c>
    </row>
    <row r="344" spans="2:63">
      <c r="B344" s="11">
        <v>342</v>
      </c>
      <c r="C344" s="11">
        <v>4</v>
      </c>
      <c r="D344" s="11">
        <v>0</v>
      </c>
      <c r="E344" s="11">
        <v>5</v>
      </c>
      <c r="F344" s="11">
        <v>2</v>
      </c>
      <c r="G344" s="24">
        <v>11</v>
      </c>
      <c r="H344" s="20"/>
      <c r="I344" s="169">
        <v>342</v>
      </c>
      <c r="J344" s="156">
        <v>0</v>
      </c>
      <c r="K344" s="156">
        <v>0</v>
      </c>
      <c r="L344" s="156">
        <v>2</v>
      </c>
      <c r="M344" s="156">
        <v>1</v>
      </c>
      <c r="N344" s="91">
        <f>SUM(J344:M344)</f>
        <v>3</v>
      </c>
      <c r="O344" s="20"/>
      <c r="AR344" s="169">
        <v>342</v>
      </c>
      <c r="AS344" s="155">
        <v>5</v>
      </c>
      <c r="AT344" s="155">
        <v>0</v>
      </c>
      <c r="AU344" s="155">
        <v>0</v>
      </c>
      <c r="AV344" s="155">
        <v>0</v>
      </c>
      <c r="AW344" s="91">
        <v>5</v>
      </c>
      <c r="AY344" s="169">
        <v>342</v>
      </c>
      <c r="AZ344" s="133">
        <v>5</v>
      </c>
      <c r="BA344" s="133">
        <v>3</v>
      </c>
      <c r="BB344" s="133">
        <v>0</v>
      </c>
      <c r="BC344" s="133">
        <v>1.5</v>
      </c>
      <c r="BD344" s="91">
        <f>SUM(AZ344:BC344)</f>
        <v>9.5</v>
      </c>
      <c r="BF344" s="169">
        <v>342</v>
      </c>
      <c r="BG344" s="155"/>
      <c r="BH344" s="155"/>
      <c r="BI344" s="155"/>
      <c r="BJ344" s="155"/>
      <c r="BK344" s="91">
        <v>0</v>
      </c>
    </row>
    <row r="345" spans="2:63" ht="15.75" thickBot="1">
      <c r="B345" s="11">
        <v>343</v>
      </c>
      <c r="C345" s="11">
        <v>8</v>
      </c>
      <c r="D345" s="11">
        <v>3</v>
      </c>
      <c r="E345" s="11">
        <v>0</v>
      </c>
      <c r="F345" s="11">
        <v>0</v>
      </c>
      <c r="G345" s="24">
        <v>11</v>
      </c>
      <c r="H345" s="20"/>
      <c r="I345" s="169">
        <v>343</v>
      </c>
      <c r="J345" s="121">
        <v>0</v>
      </c>
      <c r="K345" s="121">
        <v>0</v>
      </c>
      <c r="L345" s="121">
        <v>2</v>
      </c>
      <c r="M345" s="121">
        <v>0.5</v>
      </c>
      <c r="N345" s="122">
        <v>2.5</v>
      </c>
      <c r="O345" s="20"/>
      <c r="AR345" s="169">
        <v>343</v>
      </c>
      <c r="AS345" s="155">
        <v>2</v>
      </c>
      <c r="AT345" s="155">
        <v>0</v>
      </c>
      <c r="AU345" s="155">
        <v>3</v>
      </c>
      <c r="AV345" s="155">
        <v>0</v>
      </c>
      <c r="AW345" s="91">
        <v>5</v>
      </c>
      <c r="AY345" s="169">
        <v>343</v>
      </c>
      <c r="AZ345" s="133">
        <v>6</v>
      </c>
      <c r="BA345" s="133">
        <v>3</v>
      </c>
      <c r="BB345" s="133">
        <v>0</v>
      </c>
      <c r="BC345" s="133">
        <v>0.5</v>
      </c>
      <c r="BD345" s="91">
        <f>SUM(AZ345:BC345)</f>
        <v>9.5</v>
      </c>
      <c r="BF345" s="173">
        <v>343</v>
      </c>
      <c r="BG345" s="172">
        <v>0</v>
      </c>
      <c r="BH345" s="172">
        <v>0</v>
      </c>
      <c r="BI345" s="172">
        <v>0</v>
      </c>
      <c r="BJ345" s="172">
        <v>0</v>
      </c>
      <c r="BK345" s="91">
        <f>SUM(BG345:BJ345)</f>
        <v>0</v>
      </c>
    </row>
    <row r="346" spans="2:63">
      <c r="B346" s="11">
        <v>344</v>
      </c>
      <c r="C346" s="11">
        <v>10</v>
      </c>
      <c r="D346" s="11">
        <v>0</v>
      </c>
      <c r="E346" s="11">
        <v>0</v>
      </c>
      <c r="F346" s="11">
        <v>0</v>
      </c>
      <c r="G346" s="24">
        <v>10</v>
      </c>
      <c r="H346" s="20"/>
      <c r="I346" s="169">
        <v>344</v>
      </c>
      <c r="J346" s="3">
        <v>0</v>
      </c>
      <c r="K346" s="3">
        <v>1</v>
      </c>
      <c r="L346" s="3">
        <v>1</v>
      </c>
      <c r="M346" s="3">
        <v>0</v>
      </c>
      <c r="N346" s="6">
        <f>J346+K346+L346+M346</f>
        <v>2</v>
      </c>
      <c r="O346" s="20"/>
      <c r="AR346" s="169">
        <v>344</v>
      </c>
      <c r="AS346" s="4">
        <v>1</v>
      </c>
      <c r="AT346" s="4">
        <v>0</v>
      </c>
      <c r="AU346" s="4">
        <v>1</v>
      </c>
      <c r="AV346" s="4">
        <v>2</v>
      </c>
      <c r="AW346" s="5">
        <v>4</v>
      </c>
      <c r="AY346" s="169">
        <v>344</v>
      </c>
      <c r="AZ346" s="133">
        <v>5</v>
      </c>
      <c r="BA346" s="133">
        <v>3</v>
      </c>
      <c r="BB346" s="133">
        <v>0</v>
      </c>
      <c r="BC346" s="133">
        <v>1.5</v>
      </c>
      <c r="BD346" s="91">
        <f>SUM(AZ346:BC346)</f>
        <v>9.5</v>
      </c>
      <c r="BF346" s="12" t="s">
        <v>16</v>
      </c>
      <c r="BG346" s="193">
        <f>SUM(BG3:BG345)/343</f>
        <v>6.0962099125364428</v>
      </c>
      <c r="BH346" s="193">
        <f t="shared" ref="BH346:BJ346" si="25">SUM(BH3:BH345)/343</f>
        <v>7.6195335276967926</v>
      </c>
      <c r="BI346" s="193">
        <f t="shared" si="25"/>
        <v>4.1180758017492716</v>
      </c>
      <c r="BJ346" s="193">
        <f t="shared" si="25"/>
        <v>7.3396501457725947</v>
      </c>
    </row>
    <row r="347" spans="2:63">
      <c r="B347" s="11">
        <v>345</v>
      </c>
      <c r="C347" s="11">
        <v>9</v>
      </c>
      <c r="D347" s="11">
        <v>0</v>
      </c>
      <c r="E347" s="11"/>
      <c r="F347" s="11">
        <v>1</v>
      </c>
      <c r="G347" s="24">
        <v>10</v>
      </c>
      <c r="H347" s="20"/>
      <c r="I347" s="169">
        <v>345</v>
      </c>
      <c r="J347" s="3">
        <v>0</v>
      </c>
      <c r="K347" s="3">
        <v>1</v>
      </c>
      <c r="L347" s="3">
        <v>1</v>
      </c>
      <c r="M347" s="3">
        <v>0</v>
      </c>
      <c r="N347" s="6">
        <f>J347+K347+L347+M347</f>
        <v>2</v>
      </c>
      <c r="O347" s="20"/>
      <c r="AR347" s="169">
        <v>345</v>
      </c>
      <c r="AS347" s="121">
        <v>3</v>
      </c>
      <c r="AT347" s="121">
        <v>0</v>
      </c>
      <c r="AU347" s="121">
        <v>0</v>
      </c>
      <c r="AV347" s="121">
        <v>1</v>
      </c>
      <c r="AW347" s="122">
        <v>4</v>
      </c>
      <c r="AY347" s="169">
        <v>345</v>
      </c>
      <c r="AZ347" s="4">
        <v>5</v>
      </c>
      <c r="BA347" s="4">
        <v>4</v>
      </c>
      <c r="BB347" s="4">
        <v>0</v>
      </c>
      <c r="BC347" s="4">
        <v>0</v>
      </c>
      <c r="BD347" s="5">
        <v>9</v>
      </c>
      <c r="BF347" s="195" t="s">
        <v>17</v>
      </c>
      <c r="BG347" s="196">
        <f>BG346*10</f>
        <v>60.962099125364432</v>
      </c>
      <c r="BH347" s="196">
        <f t="shared" ref="BH347:BJ347" si="26">BH346*10</f>
        <v>76.195335276967924</v>
      </c>
      <c r="BI347" s="196">
        <f t="shared" si="26"/>
        <v>41.180758017492714</v>
      </c>
      <c r="BJ347" s="196">
        <f t="shared" si="26"/>
        <v>73.396501457725947</v>
      </c>
    </row>
    <row r="348" spans="2:63">
      <c r="B348" s="11">
        <v>346</v>
      </c>
      <c r="C348" s="11">
        <v>5</v>
      </c>
      <c r="D348" s="11">
        <v>3</v>
      </c>
      <c r="E348" s="11">
        <v>2</v>
      </c>
      <c r="F348" s="11">
        <v>0</v>
      </c>
      <c r="G348" s="24">
        <v>10</v>
      </c>
      <c r="H348" s="20"/>
      <c r="I348" s="169">
        <v>346</v>
      </c>
      <c r="J348" s="121">
        <v>0</v>
      </c>
      <c r="K348" s="121">
        <v>0</v>
      </c>
      <c r="L348" s="121">
        <v>0</v>
      </c>
      <c r="M348" s="121">
        <v>1</v>
      </c>
      <c r="N348" s="122">
        <v>1</v>
      </c>
      <c r="O348" s="20"/>
      <c r="AR348" s="169">
        <v>346</v>
      </c>
      <c r="AS348" s="155">
        <v>4</v>
      </c>
      <c r="AT348" s="155">
        <v>0</v>
      </c>
      <c r="AU348" s="155">
        <v>0</v>
      </c>
      <c r="AV348" s="155">
        <v>0</v>
      </c>
      <c r="AW348" s="91">
        <v>4</v>
      </c>
      <c r="AY348" s="169">
        <v>346</v>
      </c>
      <c r="AZ348" s="142">
        <v>7</v>
      </c>
      <c r="BA348" s="142">
        <v>0</v>
      </c>
      <c r="BB348" s="142">
        <v>0</v>
      </c>
      <c r="BC348" s="142">
        <v>2</v>
      </c>
      <c r="BD348" s="166">
        <v>9</v>
      </c>
      <c r="BF348" s="195" t="s">
        <v>18</v>
      </c>
      <c r="BG348" s="196">
        <f>100-BG347</f>
        <v>39.037900874635568</v>
      </c>
      <c r="BH348" s="196">
        <f t="shared" ref="BH348:BJ348" si="27">100-BH347</f>
        <v>23.804664723032076</v>
      </c>
      <c r="BI348" s="196">
        <f t="shared" si="27"/>
        <v>58.819241982507286</v>
      </c>
      <c r="BJ348" s="196">
        <f t="shared" si="27"/>
        <v>26.603498542274053</v>
      </c>
    </row>
    <row r="349" spans="2:63">
      <c r="B349" s="11">
        <v>347</v>
      </c>
      <c r="C349" s="11">
        <v>5</v>
      </c>
      <c r="D349" s="11">
        <v>0</v>
      </c>
      <c r="E349" s="11">
        <v>5</v>
      </c>
      <c r="F349" s="11">
        <v>0</v>
      </c>
      <c r="G349" s="24">
        <v>10</v>
      </c>
      <c r="H349" s="20"/>
      <c r="I349" s="169">
        <v>347</v>
      </c>
      <c r="J349" s="121">
        <v>0</v>
      </c>
      <c r="K349" s="121">
        <v>0</v>
      </c>
      <c r="L349" s="121">
        <v>0</v>
      </c>
      <c r="M349" s="121">
        <v>1</v>
      </c>
      <c r="N349" s="122">
        <v>1</v>
      </c>
      <c r="O349" s="20"/>
      <c r="AR349" s="169">
        <v>347</v>
      </c>
      <c r="AS349" s="121">
        <v>2</v>
      </c>
      <c r="AT349" s="121">
        <v>0</v>
      </c>
      <c r="AU349" s="121">
        <v>0</v>
      </c>
      <c r="AV349" s="121">
        <v>1</v>
      </c>
      <c r="AW349" s="122">
        <v>3</v>
      </c>
      <c r="AY349" s="169">
        <v>347</v>
      </c>
      <c r="AZ349" s="155">
        <v>4</v>
      </c>
      <c r="BA349" s="155">
        <v>5</v>
      </c>
      <c r="BB349" s="155">
        <v>0</v>
      </c>
      <c r="BC349" s="155">
        <v>0</v>
      </c>
      <c r="BD349" s="91">
        <v>9</v>
      </c>
      <c r="BF349" s="195" t="s">
        <v>22</v>
      </c>
      <c r="BG349" s="196">
        <f>CORREL(BG3:BG345,BK3:BK345)</f>
        <v>0.80899548322114057</v>
      </c>
      <c r="BH349" s="196">
        <f>CORREL(BH3:BH345,BK3:BK345)</f>
        <v>0.68435174082079797</v>
      </c>
      <c r="BI349" s="196">
        <f>CORREL(BI3:BI345,BK3:BK345)</f>
        <v>0.71049037856835251</v>
      </c>
      <c r="BJ349" s="196">
        <f>CORREL(BJ3:BJ345,BK3:BK345)</f>
        <v>0.75077429348387537</v>
      </c>
    </row>
    <row r="350" spans="2:63">
      <c r="B350" s="11">
        <v>348</v>
      </c>
      <c r="C350" s="11">
        <v>5</v>
      </c>
      <c r="D350" s="11">
        <v>0</v>
      </c>
      <c r="E350" s="11">
        <v>4</v>
      </c>
      <c r="F350" s="11">
        <v>0</v>
      </c>
      <c r="G350" s="24">
        <v>9</v>
      </c>
      <c r="H350" s="20"/>
      <c r="I350" s="169">
        <v>348</v>
      </c>
      <c r="J350" s="121">
        <v>0</v>
      </c>
      <c r="K350" s="121">
        <v>0</v>
      </c>
      <c r="L350" s="121">
        <v>0</v>
      </c>
      <c r="M350" s="121">
        <v>1</v>
      </c>
      <c r="N350" s="122">
        <v>1</v>
      </c>
      <c r="O350" s="20"/>
      <c r="AR350" s="169">
        <v>348</v>
      </c>
      <c r="AS350" s="155">
        <v>1</v>
      </c>
      <c r="AT350" s="155">
        <v>0</v>
      </c>
      <c r="AU350" s="155">
        <v>2</v>
      </c>
      <c r="AV350" s="155">
        <v>0</v>
      </c>
      <c r="AW350" s="91">
        <v>3</v>
      </c>
      <c r="AY350" s="169">
        <v>348</v>
      </c>
      <c r="AZ350" s="155">
        <v>3</v>
      </c>
      <c r="BA350" s="155">
        <v>3</v>
      </c>
      <c r="BB350" s="155">
        <v>1</v>
      </c>
      <c r="BC350" s="155">
        <v>2</v>
      </c>
      <c r="BD350" s="91">
        <v>9</v>
      </c>
    </row>
    <row r="351" spans="2:63">
      <c r="B351" s="11">
        <v>349</v>
      </c>
      <c r="C351" s="11">
        <v>7</v>
      </c>
      <c r="D351" s="11">
        <v>2</v>
      </c>
      <c r="E351" s="11">
        <v>0</v>
      </c>
      <c r="F351" s="11">
        <v>0</v>
      </c>
      <c r="G351" s="24">
        <v>9</v>
      </c>
      <c r="H351" s="20"/>
      <c r="I351" s="169">
        <v>349</v>
      </c>
      <c r="J351" s="3">
        <v>0</v>
      </c>
      <c r="K351" s="3">
        <v>0</v>
      </c>
      <c r="L351" s="3">
        <v>0</v>
      </c>
      <c r="M351" s="3">
        <v>1</v>
      </c>
      <c r="N351" s="6">
        <f>J351+K351+L351+M351</f>
        <v>1</v>
      </c>
      <c r="O351" s="20"/>
      <c r="AR351" s="169">
        <v>349</v>
      </c>
      <c r="AS351" s="156">
        <v>3</v>
      </c>
      <c r="AT351" s="156">
        <v>0</v>
      </c>
      <c r="AU351" s="156">
        <v>0</v>
      </c>
      <c r="AV351" s="156">
        <v>0</v>
      </c>
      <c r="AW351" s="157">
        <v>3</v>
      </c>
      <c r="AY351" s="169">
        <v>349</v>
      </c>
      <c r="AZ351" s="4">
        <v>3</v>
      </c>
      <c r="BA351" s="4">
        <v>4</v>
      </c>
      <c r="BB351" s="4">
        <v>0</v>
      </c>
      <c r="BC351" s="4">
        <v>1</v>
      </c>
      <c r="BD351" s="5">
        <v>8</v>
      </c>
    </row>
    <row r="352" spans="2:63">
      <c r="B352" s="11">
        <v>350</v>
      </c>
      <c r="C352" s="11"/>
      <c r="D352" s="11">
        <v>3</v>
      </c>
      <c r="E352" s="11">
        <v>4</v>
      </c>
      <c r="F352" s="11">
        <v>2</v>
      </c>
      <c r="G352" s="24">
        <v>9</v>
      </c>
      <c r="H352" s="20"/>
      <c r="I352" s="169">
        <v>350</v>
      </c>
      <c r="J352" s="156">
        <v>0</v>
      </c>
      <c r="K352" s="156">
        <v>0</v>
      </c>
      <c r="L352" s="156">
        <v>0</v>
      </c>
      <c r="M352" s="156">
        <v>1</v>
      </c>
      <c r="N352" s="91">
        <f>SUM(J352:M352)</f>
        <v>1</v>
      </c>
      <c r="O352" s="20"/>
      <c r="AR352" s="169">
        <v>350</v>
      </c>
      <c r="AS352" s="155">
        <v>0</v>
      </c>
      <c r="AT352" s="155">
        <v>0</v>
      </c>
      <c r="AU352" s="155">
        <v>1</v>
      </c>
      <c r="AV352" s="155">
        <v>1</v>
      </c>
      <c r="AW352" s="91">
        <v>2</v>
      </c>
      <c r="AY352" s="169">
        <v>350</v>
      </c>
      <c r="AZ352" s="4">
        <v>1</v>
      </c>
      <c r="BA352" s="4">
        <v>3</v>
      </c>
      <c r="BB352" s="4">
        <v>3</v>
      </c>
      <c r="BC352" s="4">
        <v>1</v>
      </c>
      <c r="BD352" s="5">
        <v>8</v>
      </c>
    </row>
    <row r="353" spans="2:56">
      <c r="B353" s="11">
        <v>351</v>
      </c>
      <c r="C353" s="11">
        <v>0</v>
      </c>
      <c r="D353" s="11">
        <v>4</v>
      </c>
      <c r="E353" s="11">
        <v>5</v>
      </c>
      <c r="F353" s="11">
        <v>0</v>
      </c>
      <c r="G353" s="24">
        <v>9</v>
      </c>
      <c r="H353" s="20"/>
      <c r="I353" s="169">
        <v>351</v>
      </c>
      <c r="J353" s="3">
        <v>0</v>
      </c>
      <c r="K353" s="3">
        <v>0</v>
      </c>
      <c r="L353" s="3">
        <v>0</v>
      </c>
      <c r="M353" s="3">
        <v>0</v>
      </c>
      <c r="N353" s="6">
        <f>J353+K353+L353+M353</f>
        <v>0</v>
      </c>
      <c r="O353" s="20"/>
      <c r="AR353" s="169">
        <v>351</v>
      </c>
      <c r="AS353" s="4">
        <v>0</v>
      </c>
      <c r="AT353" s="4">
        <v>0</v>
      </c>
      <c r="AU353" s="4">
        <v>0</v>
      </c>
      <c r="AV353" s="4">
        <v>1</v>
      </c>
      <c r="AW353" s="5">
        <v>1</v>
      </c>
      <c r="AY353" s="169">
        <v>351</v>
      </c>
      <c r="AZ353" s="155">
        <v>5</v>
      </c>
      <c r="BA353" s="155">
        <v>0</v>
      </c>
      <c r="BB353" s="155">
        <v>2</v>
      </c>
      <c r="BC353" s="155">
        <v>1</v>
      </c>
      <c r="BD353" s="91">
        <f>SUM(AZ353:BC353)</f>
        <v>8</v>
      </c>
    </row>
    <row r="354" spans="2:56">
      <c r="B354" s="11">
        <v>352</v>
      </c>
      <c r="C354" s="11">
        <v>5</v>
      </c>
      <c r="D354" s="11">
        <v>2</v>
      </c>
      <c r="E354" s="11">
        <v>2</v>
      </c>
      <c r="F354" s="11">
        <v>0</v>
      </c>
      <c r="G354" s="24">
        <v>9</v>
      </c>
      <c r="H354" s="20"/>
      <c r="I354" s="169">
        <v>352</v>
      </c>
      <c r="J354" s="3">
        <v>0</v>
      </c>
      <c r="K354" s="3">
        <v>0</v>
      </c>
      <c r="L354" s="3">
        <v>0</v>
      </c>
      <c r="M354" s="3">
        <v>0</v>
      </c>
      <c r="N354" s="6">
        <f>J354+K354+L354+M354</f>
        <v>0</v>
      </c>
      <c r="O354" s="20"/>
      <c r="AR354" s="169">
        <v>352</v>
      </c>
      <c r="AS354" s="121">
        <v>1</v>
      </c>
      <c r="AT354" s="121">
        <v>0</v>
      </c>
      <c r="AU354" s="121">
        <v>0</v>
      </c>
      <c r="AV354" s="121">
        <v>0</v>
      </c>
      <c r="AW354" s="122">
        <v>1</v>
      </c>
      <c r="AY354" s="169">
        <v>352</v>
      </c>
      <c r="AZ354" s="177">
        <v>4</v>
      </c>
      <c r="BA354" s="177">
        <v>3</v>
      </c>
      <c r="BB354" s="177">
        <v>1</v>
      </c>
      <c r="BC354" s="177">
        <v>0</v>
      </c>
      <c r="BD354" s="162">
        <v>8</v>
      </c>
    </row>
    <row r="355" spans="2:56">
      <c r="B355" s="11">
        <v>353</v>
      </c>
      <c r="C355" s="11">
        <v>8</v>
      </c>
      <c r="D355" s="11"/>
      <c r="E355" s="11">
        <v>0</v>
      </c>
      <c r="F355" s="11"/>
      <c r="G355" s="24">
        <v>8</v>
      </c>
      <c r="H355" s="20"/>
      <c r="I355" s="169">
        <v>353</v>
      </c>
      <c r="J355" s="159">
        <v>0</v>
      </c>
      <c r="K355" s="159">
        <v>0</v>
      </c>
      <c r="L355" s="159">
        <v>0</v>
      </c>
      <c r="M355" s="159">
        <v>0</v>
      </c>
      <c r="N355" s="160">
        <f>SUM(J355:M355)</f>
        <v>0</v>
      </c>
      <c r="O355" s="20"/>
      <c r="AR355" s="169">
        <v>353</v>
      </c>
      <c r="AS355" s="155">
        <v>1</v>
      </c>
      <c r="AT355" s="155">
        <v>0</v>
      </c>
      <c r="AU355" s="155">
        <v>0</v>
      </c>
      <c r="AV355" s="155">
        <v>0</v>
      </c>
      <c r="AW355" s="91">
        <v>1</v>
      </c>
      <c r="AY355" s="169">
        <v>353</v>
      </c>
      <c r="AZ355" s="155">
        <v>1</v>
      </c>
      <c r="BA355" s="155">
        <v>3</v>
      </c>
      <c r="BB355" s="155">
        <v>3</v>
      </c>
      <c r="BC355" s="155">
        <v>1</v>
      </c>
      <c r="BD355" s="91">
        <v>8</v>
      </c>
    </row>
    <row r="356" spans="2:56">
      <c r="B356" s="11">
        <v>354</v>
      </c>
      <c r="C356" s="11"/>
      <c r="D356" s="11">
        <v>0</v>
      </c>
      <c r="E356" s="11">
        <v>8</v>
      </c>
      <c r="F356" s="11"/>
      <c r="G356" s="24">
        <v>8</v>
      </c>
      <c r="H356" s="20"/>
      <c r="I356" s="169">
        <v>354</v>
      </c>
      <c r="J356" s="159">
        <v>0</v>
      </c>
      <c r="K356" s="159">
        <v>0</v>
      </c>
      <c r="L356" s="159">
        <v>0</v>
      </c>
      <c r="M356" s="159">
        <v>0</v>
      </c>
      <c r="N356" s="160">
        <f>SUM(J356:M356)</f>
        <v>0</v>
      </c>
      <c r="O356" s="20"/>
      <c r="AR356" s="169">
        <v>354</v>
      </c>
      <c r="AS356" s="155">
        <v>1</v>
      </c>
      <c r="AT356" s="155">
        <v>0</v>
      </c>
      <c r="AU356" s="155">
        <v>0</v>
      </c>
      <c r="AV356" s="155">
        <v>0</v>
      </c>
      <c r="AW356" s="91">
        <v>1</v>
      </c>
      <c r="AY356" s="169">
        <v>354</v>
      </c>
      <c r="AZ356" s="169">
        <v>3</v>
      </c>
      <c r="BA356" s="169">
        <v>1</v>
      </c>
      <c r="BB356" s="169">
        <v>4</v>
      </c>
      <c r="BC356" s="169">
        <v>0</v>
      </c>
      <c r="BD356" s="24">
        <v>8</v>
      </c>
    </row>
    <row r="357" spans="2:56">
      <c r="B357" s="11">
        <v>355</v>
      </c>
      <c r="C357" s="11">
        <v>4</v>
      </c>
      <c r="D357" s="11">
        <v>0</v>
      </c>
      <c r="E357" s="11">
        <v>4</v>
      </c>
      <c r="F357" s="11">
        <v>0</v>
      </c>
      <c r="G357" s="24">
        <v>8</v>
      </c>
      <c r="H357" s="20"/>
      <c r="I357" s="169">
        <v>355</v>
      </c>
      <c r="J357" s="159">
        <v>0</v>
      </c>
      <c r="K357" s="159">
        <v>0</v>
      </c>
      <c r="L357" s="159">
        <v>0</v>
      </c>
      <c r="M357" s="159">
        <v>0</v>
      </c>
      <c r="N357" s="160">
        <f>SUM(J357:M357)</f>
        <v>0</v>
      </c>
      <c r="O357" s="20"/>
      <c r="AR357" s="169">
        <v>355</v>
      </c>
      <c r="AS357" s="4">
        <v>0</v>
      </c>
      <c r="AT357" s="4">
        <v>0</v>
      </c>
      <c r="AU357" s="4">
        <v>0</v>
      </c>
      <c r="AV357" s="4">
        <v>0</v>
      </c>
      <c r="AW357" s="5">
        <v>0</v>
      </c>
      <c r="AY357" s="169">
        <v>355</v>
      </c>
      <c r="AZ357" s="4">
        <v>2</v>
      </c>
      <c r="BA357" s="4">
        <v>3</v>
      </c>
      <c r="BB357" s="4">
        <v>2</v>
      </c>
      <c r="BC357" s="4">
        <v>0</v>
      </c>
      <c r="BD357" s="5">
        <v>7</v>
      </c>
    </row>
    <row r="358" spans="2:56" ht="15.75" thickBot="1">
      <c r="B358" s="11">
        <v>356</v>
      </c>
      <c r="C358" s="11">
        <v>0</v>
      </c>
      <c r="D358" s="11">
        <v>2</v>
      </c>
      <c r="E358" s="11">
        <v>5</v>
      </c>
      <c r="F358" s="11">
        <v>0</v>
      </c>
      <c r="G358" s="24">
        <v>7</v>
      </c>
      <c r="H358" s="20"/>
      <c r="I358" s="173">
        <v>356</v>
      </c>
      <c r="J358" s="189">
        <v>0</v>
      </c>
      <c r="K358" s="189">
        <v>0</v>
      </c>
      <c r="L358" s="189">
        <v>0</v>
      </c>
      <c r="M358" s="189">
        <v>0</v>
      </c>
      <c r="N358" s="160">
        <f>SUM(J358:M358)</f>
        <v>0</v>
      </c>
      <c r="O358" s="20"/>
      <c r="AR358" s="169">
        <v>356</v>
      </c>
      <c r="AS358" s="121">
        <v>0</v>
      </c>
      <c r="AT358" s="121">
        <v>0</v>
      </c>
      <c r="AU358" s="121">
        <v>0</v>
      </c>
      <c r="AV358" s="121">
        <v>0</v>
      </c>
      <c r="AW358" s="122">
        <v>0</v>
      </c>
      <c r="AY358" s="169">
        <v>356</v>
      </c>
      <c r="AZ358" s="32">
        <v>3</v>
      </c>
      <c r="BA358" s="32">
        <v>3</v>
      </c>
      <c r="BB358" s="32">
        <v>1</v>
      </c>
      <c r="BC358" s="32">
        <v>0</v>
      </c>
      <c r="BD358" s="91">
        <f>SUM(AZ358:BC358)</f>
        <v>7</v>
      </c>
    </row>
    <row r="359" spans="2:56">
      <c r="B359" s="11">
        <v>357</v>
      </c>
      <c r="C359" s="11">
        <v>0</v>
      </c>
      <c r="D359" s="11">
        <v>2</v>
      </c>
      <c r="E359" s="11">
        <v>4.5</v>
      </c>
      <c r="F359" s="11">
        <v>0</v>
      </c>
      <c r="G359" s="24">
        <v>6.5</v>
      </c>
      <c r="H359" s="20"/>
      <c r="I359" s="12" t="s">
        <v>16</v>
      </c>
      <c r="J359" s="12">
        <f>SUM(J3:J358)/356</f>
        <v>5.36376404494382</v>
      </c>
      <c r="K359" s="12">
        <f t="shared" ref="K359:M359" si="28">SUM(K3:K358)/356</f>
        <v>3.470505617977528</v>
      </c>
      <c r="L359" s="12">
        <f t="shared" si="28"/>
        <v>6.0337078651685392</v>
      </c>
      <c r="M359" s="12">
        <f t="shared" si="28"/>
        <v>5.3005617977528088</v>
      </c>
      <c r="N359" s="20"/>
      <c r="O359" s="20"/>
      <c r="AR359" s="169">
        <v>357</v>
      </c>
      <c r="AS359" s="155">
        <v>0</v>
      </c>
      <c r="AT359" s="155">
        <v>0</v>
      </c>
      <c r="AU359" s="155">
        <v>0</v>
      </c>
      <c r="AV359" s="155">
        <v>0</v>
      </c>
      <c r="AW359" s="91">
        <v>0</v>
      </c>
      <c r="AY359" s="169">
        <v>357</v>
      </c>
      <c r="AZ359" s="177">
        <v>7</v>
      </c>
      <c r="BA359" s="177">
        <v>0</v>
      </c>
      <c r="BB359" s="177">
        <v>0</v>
      </c>
      <c r="BC359" s="177"/>
      <c r="BD359" s="162">
        <v>7</v>
      </c>
    </row>
    <row r="360" spans="2:56" ht="15.75" thickBot="1">
      <c r="B360" s="11">
        <v>358</v>
      </c>
      <c r="C360" s="11">
        <v>6</v>
      </c>
      <c r="D360" s="11">
        <v>0</v>
      </c>
      <c r="E360" s="11">
        <v>0</v>
      </c>
      <c r="F360" s="11">
        <v>0</v>
      </c>
      <c r="G360" s="24">
        <v>6</v>
      </c>
      <c r="H360" s="20"/>
      <c r="I360" s="195" t="s">
        <v>17</v>
      </c>
      <c r="J360" s="195">
        <f>J359*10</f>
        <v>53.637640449438202</v>
      </c>
      <c r="K360" s="195">
        <f t="shared" ref="K360:M360" si="29">K359*10</f>
        <v>34.705056179775283</v>
      </c>
      <c r="L360" s="195">
        <f t="shared" si="29"/>
        <v>60.337078651685388</v>
      </c>
      <c r="M360" s="195">
        <f t="shared" si="29"/>
        <v>53.00561797752809</v>
      </c>
      <c r="N360" s="20"/>
      <c r="O360" s="20"/>
      <c r="AR360" s="173">
        <v>358</v>
      </c>
      <c r="AS360" s="173"/>
      <c r="AT360" s="173"/>
      <c r="AU360" s="173"/>
      <c r="AV360" s="173"/>
      <c r="AW360" s="24">
        <v>0</v>
      </c>
      <c r="AY360" s="169">
        <v>358</v>
      </c>
      <c r="AZ360" s="4">
        <v>2</v>
      </c>
      <c r="BA360" s="4">
        <v>3</v>
      </c>
      <c r="BB360" s="4">
        <v>0</v>
      </c>
      <c r="BC360" s="4">
        <v>1</v>
      </c>
      <c r="BD360" s="5">
        <v>6</v>
      </c>
    </row>
    <row r="361" spans="2:56">
      <c r="B361" s="11">
        <v>359</v>
      </c>
      <c r="C361" s="11">
        <v>6</v>
      </c>
      <c r="D361" s="11">
        <v>0</v>
      </c>
      <c r="E361" s="11">
        <v>0</v>
      </c>
      <c r="F361" s="11">
        <v>0</v>
      </c>
      <c r="G361" s="24">
        <v>6</v>
      </c>
      <c r="H361" s="20"/>
      <c r="I361" s="195" t="s">
        <v>18</v>
      </c>
      <c r="J361" s="197">
        <f>100-J360</f>
        <v>46.362359550561798</v>
      </c>
      <c r="K361" s="197">
        <f t="shared" ref="K361:M361" si="30">100-K360</f>
        <v>65.294943820224717</v>
      </c>
      <c r="L361" s="197">
        <f t="shared" si="30"/>
        <v>39.662921348314612</v>
      </c>
      <c r="M361" s="197">
        <f t="shared" si="30"/>
        <v>46.99438202247191</v>
      </c>
      <c r="N361" s="20"/>
      <c r="O361" s="20"/>
      <c r="AR361" s="12" t="s">
        <v>16</v>
      </c>
      <c r="AS361" s="193">
        <f>SUM(AS3:AS360)/358</f>
        <v>7.6298882681564244</v>
      </c>
      <c r="AT361" s="193">
        <f t="shared" ref="AT361:AV361" si="31">SUM(AT3:AT360)/358</f>
        <v>1.1885474860335195</v>
      </c>
      <c r="AU361" s="193">
        <f t="shared" si="31"/>
        <v>4.2625698324022343</v>
      </c>
      <c r="AV361" s="193">
        <f t="shared" si="31"/>
        <v>4.5935754189944138</v>
      </c>
      <c r="AY361" s="169">
        <v>359</v>
      </c>
      <c r="AZ361" s="155">
        <v>2</v>
      </c>
      <c r="BA361" s="155">
        <v>3</v>
      </c>
      <c r="BB361" s="155">
        <v>1</v>
      </c>
      <c r="BC361" s="155">
        <v>0</v>
      </c>
      <c r="BD361" s="91">
        <v>6</v>
      </c>
    </row>
    <row r="362" spans="2:56">
      <c r="B362" s="11">
        <v>360</v>
      </c>
      <c r="C362" s="11">
        <v>1</v>
      </c>
      <c r="D362" s="11">
        <v>1</v>
      </c>
      <c r="E362" s="11">
        <v>4</v>
      </c>
      <c r="F362" s="11">
        <v>0</v>
      </c>
      <c r="G362" s="24">
        <v>6</v>
      </c>
      <c r="H362" s="20"/>
      <c r="I362" s="195" t="s">
        <v>22</v>
      </c>
      <c r="J362" s="197">
        <f>CORREL(J3:J358,N3:N358)</f>
        <v>0.80277828349538549</v>
      </c>
      <c r="K362" s="197">
        <f>CORREL(K3:K358,N3:N358)</f>
        <v>0.81767559257789735</v>
      </c>
      <c r="L362" s="197">
        <f>CORREL(L3:L358,N3:N358)</f>
        <v>0.79508667541768208</v>
      </c>
      <c r="M362" s="197">
        <f>CORREL(M3:M358,N3:N358)</f>
        <v>0.75643428816996927</v>
      </c>
      <c r="N362" s="20"/>
      <c r="O362" s="20"/>
      <c r="AR362" s="195" t="s">
        <v>17</v>
      </c>
      <c r="AS362" s="196">
        <f>AS361*10</f>
        <v>76.298882681564237</v>
      </c>
      <c r="AT362" s="196">
        <f t="shared" ref="AT362:AV362" si="32">AT361*10</f>
        <v>11.885474860335194</v>
      </c>
      <c r="AU362" s="196">
        <f t="shared" si="32"/>
        <v>42.625698324022345</v>
      </c>
      <c r="AV362" s="196">
        <f t="shared" si="32"/>
        <v>45.935754189944134</v>
      </c>
      <c r="AY362" s="169">
        <v>360</v>
      </c>
      <c r="AZ362" s="32">
        <v>1</v>
      </c>
      <c r="BA362" s="32">
        <v>0</v>
      </c>
      <c r="BB362" s="32">
        <v>2</v>
      </c>
      <c r="BC362" s="32">
        <v>2</v>
      </c>
      <c r="BD362" s="91">
        <f>SUM(AZ362:BC362)</f>
        <v>5</v>
      </c>
    </row>
    <row r="363" spans="2:56">
      <c r="B363" s="11">
        <v>361</v>
      </c>
      <c r="C363" s="11">
        <v>0</v>
      </c>
      <c r="D363" s="11">
        <v>0</v>
      </c>
      <c r="E363" s="11">
        <v>3.5</v>
      </c>
      <c r="F363" s="11">
        <v>1</v>
      </c>
      <c r="G363" s="24">
        <v>4.5</v>
      </c>
      <c r="H363" s="20"/>
      <c r="I363" s="20"/>
      <c r="J363" s="20"/>
      <c r="K363" s="20"/>
      <c r="L363" s="20"/>
      <c r="M363" s="20"/>
      <c r="N363" s="20"/>
      <c r="O363" s="20"/>
      <c r="AR363" s="195" t="s">
        <v>18</v>
      </c>
      <c r="AS363" s="196">
        <f>100-AS362</f>
        <v>23.701117318435763</v>
      </c>
      <c r="AT363" s="196">
        <f t="shared" ref="AT363:AV363" si="33">100-AT362</f>
        <v>88.114525139664806</v>
      </c>
      <c r="AU363" s="196">
        <f t="shared" si="33"/>
        <v>57.374301675977655</v>
      </c>
      <c r="AV363" s="196">
        <f t="shared" si="33"/>
        <v>54.064245810055866</v>
      </c>
      <c r="AY363" s="169">
        <v>361</v>
      </c>
      <c r="AZ363" s="155">
        <v>2</v>
      </c>
      <c r="BA363" s="155">
        <v>1</v>
      </c>
      <c r="BB363" s="155">
        <v>2</v>
      </c>
      <c r="BC363" s="155">
        <v>0</v>
      </c>
      <c r="BD363" s="91">
        <f>SUM(AZ363:BC363)</f>
        <v>5</v>
      </c>
    </row>
    <row r="364" spans="2:56">
      <c r="B364" s="11">
        <v>362</v>
      </c>
      <c r="C364" s="11">
        <v>4</v>
      </c>
      <c r="D364" s="11">
        <v>0</v>
      </c>
      <c r="E364" s="11">
        <v>0</v>
      </c>
      <c r="F364" s="11">
        <v>0</v>
      </c>
      <c r="G364" s="24">
        <v>4</v>
      </c>
      <c r="H364" s="20"/>
      <c r="I364" s="20"/>
      <c r="J364" s="20"/>
      <c r="K364" s="20"/>
      <c r="L364" s="20"/>
      <c r="M364" s="20"/>
      <c r="N364" s="20"/>
      <c r="O364" s="20"/>
      <c r="AR364" s="195" t="s">
        <v>22</v>
      </c>
      <c r="AS364" s="196">
        <f>CORREL(AS3:AS360,AW3:AW360)</f>
        <v>0.64799195766087481</v>
      </c>
      <c r="AT364" s="196">
        <f>CORREL(AT3:AT360,AW3:AW360)</f>
        <v>0.70989458844030484</v>
      </c>
      <c r="AU364" s="196">
        <f>CORREL(AU3:AU360,AW3:AW360)</f>
        <v>0.82200570788396132</v>
      </c>
      <c r="AV364" s="196">
        <f>CORREL(AV3:AV360,AW3:AW360)</f>
        <v>0.83202516538071192</v>
      </c>
      <c r="AY364" s="169">
        <v>362</v>
      </c>
      <c r="AZ364" s="133">
        <v>0</v>
      </c>
      <c r="BA364" s="133">
        <v>0</v>
      </c>
      <c r="BB364" s="133">
        <v>0</v>
      </c>
      <c r="BC364" s="133">
        <v>4</v>
      </c>
      <c r="BD364" s="91">
        <f>SUM(AZ364:BC364)</f>
        <v>4</v>
      </c>
    </row>
    <row r="365" spans="2:56">
      <c r="B365" s="11">
        <v>363</v>
      </c>
      <c r="C365" s="11">
        <v>4</v>
      </c>
      <c r="D365" s="11">
        <v>0</v>
      </c>
      <c r="E365" s="11">
        <v>0</v>
      </c>
      <c r="F365" s="11">
        <v>0</v>
      </c>
      <c r="G365" s="24">
        <v>4</v>
      </c>
      <c r="H365" s="20"/>
      <c r="I365" s="20"/>
      <c r="J365" s="20"/>
      <c r="K365" s="20"/>
      <c r="L365" s="20"/>
      <c r="M365" s="20"/>
      <c r="N365" s="20"/>
      <c r="O365" s="20"/>
      <c r="AY365" s="169">
        <v>363</v>
      </c>
      <c r="AZ365" s="155">
        <v>1</v>
      </c>
      <c r="BA365" s="156">
        <v>2</v>
      </c>
      <c r="BB365" s="156">
        <v>0</v>
      </c>
      <c r="BC365" s="156">
        <v>1</v>
      </c>
      <c r="BD365" s="157">
        <v>4</v>
      </c>
    </row>
    <row r="366" spans="2:56">
      <c r="B366" s="11">
        <v>364</v>
      </c>
      <c r="C366" s="11"/>
      <c r="D366" s="11"/>
      <c r="E366" s="11">
        <v>4</v>
      </c>
      <c r="F366" s="11"/>
      <c r="G366" s="24">
        <v>4</v>
      </c>
      <c r="H366" s="20"/>
      <c r="I366" s="20"/>
      <c r="J366" s="20"/>
      <c r="K366" s="20"/>
      <c r="L366" s="20"/>
      <c r="M366" s="20"/>
      <c r="N366" s="20"/>
      <c r="O366" s="20"/>
      <c r="AY366" s="169">
        <v>364</v>
      </c>
      <c r="AZ366" s="4">
        <v>0</v>
      </c>
      <c r="BA366" s="4">
        <v>0</v>
      </c>
      <c r="BB366" s="4">
        <v>2</v>
      </c>
      <c r="BC366" s="4">
        <v>1</v>
      </c>
      <c r="BD366" s="5">
        <v>3</v>
      </c>
    </row>
    <row r="367" spans="2:56">
      <c r="B367" s="11">
        <v>365</v>
      </c>
      <c r="C367" s="11">
        <v>0</v>
      </c>
      <c r="D367" s="11">
        <v>2.5</v>
      </c>
      <c r="E367" s="11">
        <v>0</v>
      </c>
      <c r="F367" s="11">
        <v>0</v>
      </c>
      <c r="G367" s="24">
        <v>2.5</v>
      </c>
      <c r="H367" s="20"/>
      <c r="I367" s="20"/>
      <c r="J367" s="20"/>
      <c r="K367" s="20"/>
      <c r="L367" s="20"/>
      <c r="M367" s="20"/>
      <c r="N367" s="20"/>
      <c r="O367" s="20"/>
      <c r="AY367" s="169">
        <v>365</v>
      </c>
      <c r="AZ367" s="169">
        <v>2</v>
      </c>
      <c r="BA367" s="169">
        <v>0</v>
      </c>
      <c r="BB367" s="169">
        <v>0</v>
      </c>
      <c r="BC367" s="169">
        <v>1</v>
      </c>
      <c r="BD367" s="24">
        <f>SUM(AZ367:BC367)</f>
        <v>3</v>
      </c>
    </row>
    <row r="368" spans="2:56">
      <c r="B368" s="11">
        <v>366</v>
      </c>
      <c r="C368" s="11">
        <v>0</v>
      </c>
      <c r="D368" s="11">
        <v>1</v>
      </c>
      <c r="E368" s="11">
        <v>1</v>
      </c>
      <c r="F368" s="11">
        <v>0.5</v>
      </c>
      <c r="G368" s="24">
        <v>2.5</v>
      </c>
      <c r="H368" s="20"/>
      <c r="I368" s="20"/>
      <c r="J368" s="20"/>
      <c r="K368" s="20"/>
      <c r="L368" s="20"/>
      <c r="M368" s="20"/>
      <c r="N368" s="20"/>
      <c r="O368" s="20"/>
      <c r="AY368" s="169">
        <v>366</v>
      </c>
      <c r="AZ368" s="155">
        <v>0</v>
      </c>
      <c r="BA368" s="155">
        <v>2</v>
      </c>
      <c r="BB368" s="155">
        <v>0</v>
      </c>
      <c r="BC368" s="155">
        <v>0</v>
      </c>
      <c r="BD368" s="91">
        <v>2</v>
      </c>
    </row>
    <row r="369" spans="2:56">
      <c r="B369" s="11">
        <v>367</v>
      </c>
      <c r="C369" s="11">
        <v>2</v>
      </c>
      <c r="D369" s="11">
        <v>0</v>
      </c>
      <c r="E369" s="11">
        <v>0</v>
      </c>
      <c r="F369" s="11">
        <v>0</v>
      </c>
      <c r="G369" s="24">
        <v>2</v>
      </c>
      <c r="H369" s="20"/>
      <c r="I369" s="20"/>
      <c r="J369" s="20"/>
      <c r="K369" s="20"/>
      <c r="L369" s="20"/>
      <c r="M369" s="20"/>
      <c r="N369" s="20"/>
      <c r="O369" s="20"/>
      <c r="AY369" s="169">
        <v>367</v>
      </c>
      <c r="AZ369" s="169">
        <v>0</v>
      </c>
      <c r="BA369" s="169">
        <v>0</v>
      </c>
      <c r="BB369" s="169">
        <v>0</v>
      </c>
      <c r="BC369" s="169">
        <v>2</v>
      </c>
      <c r="BD369" s="24">
        <v>2</v>
      </c>
    </row>
    <row r="370" spans="2:56">
      <c r="B370" s="11">
        <v>368</v>
      </c>
      <c r="C370" s="11">
        <v>0</v>
      </c>
      <c r="D370" s="11">
        <v>0</v>
      </c>
      <c r="E370" s="11">
        <v>1</v>
      </c>
      <c r="F370" s="11">
        <v>0</v>
      </c>
      <c r="G370" s="24">
        <v>1</v>
      </c>
      <c r="H370" s="20"/>
      <c r="I370" s="20"/>
      <c r="J370" s="20"/>
      <c r="K370" s="20"/>
      <c r="L370" s="20"/>
      <c r="M370" s="20"/>
      <c r="N370" s="20"/>
      <c r="O370" s="20"/>
      <c r="AY370" s="169">
        <v>368</v>
      </c>
      <c r="AZ370" s="155"/>
      <c r="BA370" s="32">
        <v>1</v>
      </c>
      <c r="BB370" s="155"/>
      <c r="BC370" s="155"/>
      <c r="BD370" s="91">
        <f>SUM(AZ370:BC370)</f>
        <v>1</v>
      </c>
    </row>
    <row r="371" spans="2:56">
      <c r="B371" s="11">
        <v>369</v>
      </c>
      <c r="C371" s="11">
        <v>0.5</v>
      </c>
      <c r="D371" s="11">
        <v>0</v>
      </c>
      <c r="E371" s="11">
        <v>0</v>
      </c>
      <c r="F371" s="11">
        <v>0</v>
      </c>
      <c r="G371" s="24">
        <v>0.5</v>
      </c>
      <c r="H371" s="20"/>
      <c r="I371" s="20"/>
      <c r="J371" s="20"/>
      <c r="K371" s="20"/>
      <c r="L371" s="20"/>
      <c r="M371" s="20"/>
      <c r="N371" s="20"/>
      <c r="O371" s="20"/>
      <c r="AY371" s="169">
        <v>369</v>
      </c>
      <c r="AZ371" s="4">
        <v>0</v>
      </c>
      <c r="BA371" s="4">
        <v>0</v>
      </c>
      <c r="BB371" s="4">
        <v>0</v>
      </c>
      <c r="BC371" s="4">
        <v>0</v>
      </c>
      <c r="BD371" s="5">
        <v>0</v>
      </c>
    </row>
    <row r="372" spans="2:56" ht="15.75" thickBot="1">
      <c r="B372" s="11">
        <v>370</v>
      </c>
      <c r="C372" s="11">
        <v>0.5</v>
      </c>
      <c r="D372" s="11">
        <v>0</v>
      </c>
      <c r="E372" s="11">
        <v>0</v>
      </c>
      <c r="F372" s="11">
        <v>0</v>
      </c>
      <c r="G372" s="24">
        <v>0.5</v>
      </c>
      <c r="H372" s="20"/>
      <c r="I372" s="20"/>
      <c r="J372" s="20"/>
      <c r="K372" s="20"/>
      <c r="L372" s="20"/>
      <c r="M372" s="20"/>
      <c r="N372" s="20"/>
      <c r="O372" s="20"/>
      <c r="AY372" s="277">
        <v>370</v>
      </c>
      <c r="AZ372" s="172">
        <v>0</v>
      </c>
      <c r="BA372" s="172">
        <v>0</v>
      </c>
      <c r="BB372" s="172">
        <v>0</v>
      </c>
      <c r="BC372" s="172">
        <v>0</v>
      </c>
      <c r="BD372" s="91">
        <v>0</v>
      </c>
    </row>
    <row r="373" spans="2:56" ht="15.75" thickBot="1">
      <c r="B373" s="28">
        <v>371</v>
      </c>
      <c r="C373" s="28">
        <v>0</v>
      </c>
      <c r="D373" s="28">
        <v>0</v>
      </c>
      <c r="E373" s="28">
        <v>0</v>
      </c>
      <c r="F373" s="28">
        <v>0</v>
      </c>
      <c r="G373" s="24">
        <v>0</v>
      </c>
      <c r="H373" s="20"/>
      <c r="I373" s="20"/>
      <c r="J373" s="20"/>
      <c r="K373" s="20"/>
      <c r="L373" s="20"/>
      <c r="M373" s="20"/>
      <c r="N373" s="20"/>
      <c r="O373" s="20"/>
      <c r="AY373" s="12" t="s">
        <v>16</v>
      </c>
      <c r="AZ373" s="193">
        <f>SUM(AZ3:AZ372)/370</f>
        <v>8.0810810810810807</v>
      </c>
      <c r="BA373" s="193">
        <f t="shared" ref="BA373:BC373" si="34">SUM(BA3:BA372)/370</f>
        <v>6.2418918918918918</v>
      </c>
      <c r="BB373" s="193">
        <f t="shared" si="34"/>
        <v>4.7310810810810811</v>
      </c>
      <c r="BC373" s="193">
        <f t="shared" si="34"/>
        <v>2.5229729729729731</v>
      </c>
    </row>
    <row r="374" spans="2:56">
      <c r="B374" s="27" t="s">
        <v>16</v>
      </c>
      <c r="C374" s="27">
        <f>SUM(C3:C373)/371</f>
        <v>8.7021563342318053</v>
      </c>
      <c r="D374" s="27">
        <f>SUM(D3:D373)/371</f>
        <v>5.2412398921832883</v>
      </c>
      <c r="E374" s="27">
        <f>SUM(E3:E373)/371</f>
        <v>7.5256064690026951</v>
      </c>
      <c r="F374" s="27">
        <f>SUM(F3:F373)/371</f>
        <v>4.1967654986522911</v>
      </c>
      <c r="G374" s="20"/>
      <c r="H374" s="20"/>
      <c r="I374" s="20"/>
      <c r="J374" s="20"/>
      <c r="K374" s="20"/>
      <c r="L374" s="20"/>
      <c r="M374" s="20"/>
      <c r="N374" s="20"/>
      <c r="O374" s="20"/>
      <c r="AY374" s="195" t="s">
        <v>17</v>
      </c>
      <c r="AZ374" s="196">
        <f>AZ373*10</f>
        <v>80.810810810810807</v>
      </c>
      <c r="BA374" s="196">
        <f t="shared" ref="BA374:BC374" si="35">BA373*10</f>
        <v>62.418918918918919</v>
      </c>
      <c r="BB374" s="196">
        <f t="shared" si="35"/>
        <v>47.310810810810807</v>
      </c>
      <c r="BC374" s="196">
        <f t="shared" si="35"/>
        <v>25.22972972972973</v>
      </c>
    </row>
    <row r="375" spans="2:56">
      <c r="B375" s="195" t="s">
        <v>17</v>
      </c>
      <c r="C375" s="195">
        <f>C374*10</f>
        <v>87.021563342318046</v>
      </c>
      <c r="D375" s="195">
        <f t="shared" ref="D375:F375" si="36">D374*10</f>
        <v>52.412398921832882</v>
      </c>
      <c r="E375" s="195">
        <f t="shared" si="36"/>
        <v>75.256064690026946</v>
      </c>
      <c r="F375" s="195">
        <f t="shared" si="36"/>
        <v>41.967654986522909</v>
      </c>
      <c r="G375" s="20"/>
      <c r="H375" s="20"/>
      <c r="I375" s="20"/>
      <c r="J375" s="20"/>
      <c r="K375" s="20"/>
      <c r="L375" s="20"/>
      <c r="M375" s="20"/>
      <c r="N375" s="20"/>
      <c r="O375" s="20"/>
      <c r="AY375" s="195" t="s">
        <v>18</v>
      </c>
      <c r="AZ375" s="196">
        <f>100-AZ374</f>
        <v>19.189189189189193</v>
      </c>
      <c r="BA375" s="196">
        <f t="shared" ref="BA375:BC375" si="37">100-BA374</f>
        <v>37.581081081081081</v>
      </c>
      <c r="BB375" s="196">
        <f t="shared" si="37"/>
        <v>52.689189189189193</v>
      </c>
      <c r="BC375" s="196">
        <f t="shared" si="37"/>
        <v>74.770270270270274</v>
      </c>
    </row>
    <row r="376" spans="2:56">
      <c r="B376" s="195" t="s">
        <v>18</v>
      </c>
      <c r="C376" s="198">
        <f>100-C375</f>
        <v>12.978436657681954</v>
      </c>
      <c r="D376" s="195">
        <f t="shared" ref="D376:F376" si="38">100-D375</f>
        <v>47.587601078167118</v>
      </c>
      <c r="E376" s="195">
        <f t="shared" si="38"/>
        <v>24.743935309973054</v>
      </c>
      <c r="F376" s="195">
        <f t="shared" si="38"/>
        <v>58.032345013477091</v>
      </c>
      <c r="G376" s="20"/>
      <c r="H376" s="20"/>
      <c r="I376" s="20"/>
      <c r="J376" s="20"/>
      <c r="K376" s="20"/>
      <c r="L376" s="20"/>
      <c r="M376" s="20"/>
      <c r="N376" s="20"/>
      <c r="O376" s="20"/>
      <c r="AY376" s="195" t="s">
        <v>22</v>
      </c>
      <c r="AZ376" s="196">
        <f>CORREL(AZ3:AZ372,BD3:BD372)</f>
        <v>0.68127340299796224</v>
      </c>
      <c r="BA376" s="196">
        <f>CORREL(BA3:BA372,BD3:BD372)</f>
        <v>0.74485075537694367</v>
      </c>
      <c r="BB376" s="196">
        <f>CORREL(BB3:BB372,BD3:BD372)</f>
        <v>0.80452959733361806</v>
      </c>
      <c r="BC376" s="196">
        <f>CORREL(BC3:BC372,BD3:BD372)</f>
        <v>0.69268164896642037</v>
      </c>
    </row>
    <row r="377" spans="2:56">
      <c r="B377" s="195" t="s">
        <v>22</v>
      </c>
      <c r="C377" s="195">
        <f>CORREL(C3:C373,G3:G373)</f>
        <v>0.60338388698471457</v>
      </c>
      <c r="D377" s="195">
        <f>CORREL(D3:D373,G3:G373)</f>
        <v>0.80266008745454365</v>
      </c>
      <c r="E377" s="195">
        <f>CORREL(E3:E373,G3:G373)</f>
        <v>0.73194409907098412</v>
      </c>
      <c r="F377" s="195">
        <f>CORREL(F3:F373,G3:G373)</f>
        <v>0.77566334794968261</v>
      </c>
      <c r="G377" s="20"/>
      <c r="H377" s="20"/>
      <c r="I377" s="20"/>
      <c r="J377" s="20"/>
      <c r="K377" s="20"/>
      <c r="L377" s="20"/>
      <c r="M377" s="20"/>
      <c r="N377" s="20"/>
      <c r="O377" s="20"/>
    </row>
    <row r="378" spans="2:56"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</row>
    <row r="379" spans="2:56"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</row>
    <row r="380" spans="2:56"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</row>
    <row r="381" spans="2:56"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</row>
    <row r="382" spans="2:56"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</row>
    <row r="383" spans="2:56"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</row>
    <row r="384" spans="2:56"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</row>
    <row r="385" spans="2:15"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</row>
    <row r="386" spans="2:15">
      <c r="B386" s="195" t="s">
        <v>111</v>
      </c>
      <c r="C386" s="195" t="s">
        <v>18</v>
      </c>
      <c r="D386" s="20"/>
      <c r="E386" s="20"/>
      <c r="F386" s="195" t="s">
        <v>111</v>
      </c>
      <c r="G386" s="195" t="s">
        <v>22</v>
      </c>
      <c r="H386" s="20"/>
      <c r="I386" s="293" t="s">
        <v>124</v>
      </c>
      <c r="J386" s="293" t="s">
        <v>125</v>
      </c>
      <c r="K386" s="20"/>
      <c r="L386" s="20"/>
      <c r="M386" s="20"/>
      <c r="N386" s="20"/>
      <c r="O386" s="20"/>
    </row>
    <row r="387" spans="2:15">
      <c r="B387" s="41" t="s">
        <v>26</v>
      </c>
      <c r="C387" s="51">
        <v>12.978436657681954</v>
      </c>
      <c r="D387" s="20"/>
      <c r="E387" s="20"/>
      <c r="F387" s="50" t="s">
        <v>26</v>
      </c>
      <c r="G387" s="11">
        <v>0.60338388698471457</v>
      </c>
      <c r="H387" s="20"/>
      <c r="I387" s="235">
        <v>53</v>
      </c>
      <c r="J387" s="294">
        <v>45.9375</v>
      </c>
      <c r="K387" s="20"/>
      <c r="L387" s="20"/>
      <c r="M387" s="20"/>
      <c r="N387" s="20"/>
      <c r="O387" s="20"/>
    </row>
    <row r="388" spans="2:15">
      <c r="B388" s="47" t="s">
        <v>28</v>
      </c>
      <c r="C388" s="199">
        <v>19.189189189189193</v>
      </c>
      <c r="F388" s="50" t="s">
        <v>41</v>
      </c>
      <c r="G388" s="11">
        <v>0.80266008745454365</v>
      </c>
      <c r="I388" s="235">
        <v>54</v>
      </c>
      <c r="J388" s="294">
        <v>62.933673469387749</v>
      </c>
    </row>
    <row r="389" spans="2:15">
      <c r="B389" s="46" t="s">
        <v>27</v>
      </c>
      <c r="C389" s="200">
        <v>23.701117318435763</v>
      </c>
      <c r="F389" s="41" t="s">
        <v>31</v>
      </c>
      <c r="G389" s="11">
        <v>0.73194409907098412</v>
      </c>
      <c r="I389" s="235">
        <v>55</v>
      </c>
      <c r="J389" s="294">
        <v>53.942567567567572</v>
      </c>
    </row>
    <row r="390" spans="2:15">
      <c r="B390" s="48" t="s">
        <v>30</v>
      </c>
      <c r="C390" s="200">
        <v>23.804664723032076</v>
      </c>
      <c r="F390" s="41" t="s">
        <v>46</v>
      </c>
      <c r="G390" s="11">
        <v>0.77566334794968261</v>
      </c>
      <c r="I390" s="235">
        <v>56</v>
      </c>
      <c r="J390" s="294">
        <v>44.186452513966479</v>
      </c>
    </row>
    <row r="391" spans="2:15">
      <c r="B391" s="50" t="s">
        <v>31</v>
      </c>
      <c r="C391" s="52">
        <v>24.743935309973054</v>
      </c>
      <c r="F391" s="42" t="s">
        <v>37</v>
      </c>
      <c r="G391" s="194">
        <v>0.80277828349538549</v>
      </c>
      <c r="I391" s="235">
        <v>57</v>
      </c>
      <c r="J391" s="294">
        <v>37.724550898203589</v>
      </c>
    </row>
    <row r="392" spans="2:15">
      <c r="B392" s="48" t="s">
        <v>29</v>
      </c>
      <c r="C392" s="200">
        <v>26.603498542274053</v>
      </c>
      <c r="F392" s="42" t="s">
        <v>52</v>
      </c>
      <c r="G392" s="194">
        <v>0.81767559257789735</v>
      </c>
      <c r="I392" s="235">
        <v>58</v>
      </c>
      <c r="J392" s="294">
        <v>38.202614379084963</v>
      </c>
    </row>
    <row r="393" spans="2:15">
      <c r="B393" s="43" t="s">
        <v>45</v>
      </c>
      <c r="C393" s="200">
        <v>36.733746130030966</v>
      </c>
      <c r="F393" s="42" t="s">
        <v>32</v>
      </c>
      <c r="G393" s="194">
        <v>0.79508667541768208</v>
      </c>
      <c r="I393" s="235">
        <v>59</v>
      </c>
      <c r="J393" s="294">
        <v>43.479609929078009</v>
      </c>
    </row>
    <row r="394" spans="2:15">
      <c r="B394" s="47" t="s">
        <v>39</v>
      </c>
      <c r="C394" s="200">
        <v>37.581081081081081</v>
      </c>
      <c r="F394" s="42" t="s">
        <v>36</v>
      </c>
      <c r="G394" s="194">
        <v>0.75643428816996927</v>
      </c>
      <c r="I394" s="235">
        <v>60</v>
      </c>
      <c r="J394" s="294">
        <v>54.589783281733745</v>
      </c>
    </row>
    <row r="395" spans="2:15">
      <c r="B395" s="48" t="s">
        <v>34</v>
      </c>
      <c r="C395" s="200">
        <v>39.037900874635568</v>
      </c>
      <c r="F395" s="43" t="s">
        <v>43</v>
      </c>
      <c r="G395" s="194">
        <v>0.68799689512938311</v>
      </c>
      <c r="I395" s="235">
        <v>61</v>
      </c>
      <c r="J395" s="294">
        <v>50.421348314606739</v>
      </c>
    </row>
    <row r="396" spans="2:15">
      <c r="B396" s="49" t="s">
        <v>35</v>
      </c>
      <c r="C396" s="200">
        <v>39.0625</v>
      </c>
      <c r="F396" s="43" t="s">
        <v>45</v>
      </c>
      <c r="G396" s="194">
        <v>0.8136839690185107</v>
      </c>
      <c r="I396" s="235">
        <v>62</v>
      </c>
      <c r="J396" s="294">
        <v>64.164420485175199</v>
      </c>
    </row>
    <row r="397" spans="2:15">
      <c r="B397" s="42" t="s">
        <v>32</v>
      </c>
      <c r="C397" s="200">
        <v>39.662921348314612</v>
      </c>
      <c r="F397" s="43" t="s">
        <v>53</v>
      </c>
      <c r="G397" s="194">
        <v>0.76783713054463698</v>
      </c>
      <c r="I397" s="40"/>
      <c r="J397" s="40"/>
    </row>
    <row r="398" spans="2:15">
      <c r="B398" s="44" t="s">
        <v>38</v>
      </c>
      <c r="C398" s="200">
        <v>42.021276595744681</v>
      </c>
      <c r="F398" s="43" t="s">
        <v>50</v>
      </c>
      <c r="G398" s="194">
        <v>0.71446854639103297</v>
      </c>
      <c r="I398" s="40"/>
      <c r="J398" s="40"/>
    </row>
    <row r="399" spans="2:15">
      <c r="B399" s="43" t="s">
        <v>43</v>
      </c>
      <c r="C399" s="200">
        <v>44.55108359133127</v>
      </c>
      <c r="F399" s="44" t="s">
        <v>47</v>
      </c>
      <c r="G399" s="194">
        <v>0.82512899410285689</v>
      </c>
      <c r="I399" s="40"/>
      <c r="J399" s="40"/>
    </row>
    <row r="400" spans="2:15">
      <c r="B400" s="43" t="s">
        <v>53</v>
      </c>
      <c r="C400" s="200">
        <v>45.294117647058826</v>
      </c>
      <c r="F400" s="44" t="s">
        <v>38</v>
      </c>
      <c r="G400" s="194">
        <v>0.83578010143219406</v>
      </c>
      <c r="I400" s="40"/>
      <c r="J400" s="40"/>
    </row>
    <row r="401" spans="2:10">
      <c r="B401" s="45" t="s">
        <v>33</v>
      </c>
      <c r="C401" s="200">
        <v>45.816993464052288</v>
      </c>
      <c r="F401" s="44" t="s">
        <v>59</v>
      </c>
      <c r="G401" s="194">
        <v>0.66086757382259553</v>
      </c>
      <c r="I401" s="40"/>
      <c r="J401" s="40"/>
    </row>
    <row r="402" spans="2:10">
      <c r="B402" s="42" t="s">
        <v>37</v>
      </c>
      <c r="C402" s="200">
        <v>46.362359550561798</v>
      </c>
      <c r="F402" s="44" t="s">
        <v>49</v>
      </c>
      <c r="G402" s="194">
        <v>0.82913625966617177</v>
      </c>
      <c r="I402" s="40"/>
      <c r="J402" s="40"/>
    </row>
    <row r="403" spans="2:10">
      <c r="B403" s="41" t="s">
        <v>40</v>
      </c>
      <c r="C403" s="200">
        <v>46.856287425149702</v>
      </c>
      <c r="F403" s="45" t="s">
        <v>60</v>
      </c>
      <c r="G403" s="194">
        <v>0.7147125805682597</v>
      </c>
      <c r="I403" s="40"/>
      <c r="J403" s="40"/>
    </row>
    <row r="404" spans="2:10">
      <c r="B404" s="42" t="s">
        <v>36</v>
      </c>
      <c r="C404" s="200">
        <v>46.99438202247191</v>
      </c>
      <c r="F404" s="45" t="s">
        <v>61</v>
      </c>
      <c r="G404" s="194">
        <v>0.7918519831813603</v>
      </c>
      <c r="I404" s="40"/>
      <c r="J404" s="40"/>
    </row>
    <row r="405" spans="2:10">
      <c r="B405" s="41" t="s">
        <v>41</v>
      </c>
      <c r="C405" s="52">
        <v>47.587601078167118</v>
      </c>
      <c r="F405" s="45" t="s">
        <v>62</v>
      </c>
      <c r="G405" s="194">
        <v>0.70042742856690765</v>
      </c>
      <c r="I405" s="40"/>
      <c r="J405" s="40"/>
    </row>
    <row r="406" spans="2:10">
      <c r="B406" s="44" t="s">
        <v>47</v>
      </c>
      <c r="C406" s="201">
        <v>52.039007092198581</v>
      </c>
      <c r="F406" s="45" t="s">
        <v>33</v>
      </c>
      <c r="G406" s="194">
        <v>0.75212149537353223</v>
      </c>
      <c r="I406" s="40"/>
      <c r="J406" s="40"/>
    </row>
    <row r="407" spans="2:10">
      <c r="B407" s="47" t="s">
        <v>48</v>
      </c>
      <c r="C407" s="201">
        <v>52.689189189189193</v>
      </c>
      <c r="F407" s="41" t="s">
        <v>57</v>
      </c>
      <c r="G407" s="194">
        <v>0.72981297472838436</v>
      </c>
      <c r="I407" s="40"/>
      <c r="J407" s="40"/>
    </row>
    <row r="408" spans="2:10">
      <c r="B408" s="46" t="s">
        <v>55</v>
      </c>
      <c r="C408" s="201">
        <v>54.064245810055866</v>
      </c>
      <c r="F408" s="41" t="s">
        <v>64</v>
      </c>
      <c r="G408" s="194">
        <v>0.6521953743291673</v>
      </c>
      <c r="I408" s="40"/>
      <c r="J408" s="40"/>
    </row>
    <row r="409" spans="2:10">
      <c r="B409" s="49" t="s">
        <v>44</v>
      </c>
      <c r="C409" s="201">
        <v>54.7265625</v>
      </c>
      <c r="F409" s="41" t="s">
        <v>40</v>
      </c>
      <c r="G409" s="194">
        <v>0.8160859884818209</v>
      </c>
      <c r="I409" s="40"/>
      <c r="J409" s="40"/>
    </row>
    <row r="410" spans="2:10">
      <c r="B410" s="44" t="s">
        <v>49</v>
      </c>
      <c r="C410" s="201">
        <v>54.946808510638299</v>
      </c>
      <c r="F410" s="41" t="s">
        <v>54</v>
      </c>
      <c r="G410" s="194">
        <v>0.72734823346911737</v>
      </c>
      <c r="I410" s="40"/>
      <c r="J410" s="40"/>
    </row>
    <row r="411" spans="2:10">
      <c r="B411" s="43" t="s">
        <v>50</v>
      </c>
      <c r="C411" s="201">
        <v>55.061919504643967</v>
      </c>
      <c r="F411" s="46" t="s">
        <v>27</v>
      </c>
      <c r="G411" s="194">
        <v>0.64799195766087481</v>
      </c>
      <c r="I411" s="40"/>
      <c r="J411" s="40"/>
    </row>
    <row r="412" spans="2:10">
      <c r="B412" s="46" t="s">
        <v>51</v>
      </c>
      <c r="C412" s="201">
        <v>57.374301675977655</v>
      </c>
      <c r="F412" s="46" t="s">
        <v>65</v>
      </c>
      <c r="G412" s="194">
        <v>0.70989458844030484</v>
      </c>
      <c r="I412" s="40"/>
      <c r="J412" s="40"/>
    </row>
    <row r="413" spans="2:10">
      <c r="B413" s="49" t="s">
        <v>42</v>
      </c>
      <c r="C413" s="201">
        <v>57.40234375</v>
      </c>
      <c r="F413" s="46" t="s">
        <v>51</v>
      </c>
      <c r="G413" s="194">
        <v>0.82200570788396132</v>
      </c>
      <c r="I413" s="40"/>
      <c r="J413" s="40"/>
    </row>
    <row r="414" spans="2:10">
      <c r="B414" s="50" t="s">
        <v>46</v>
      </c>
      <c r="C414" s="53">
        <v>58.032345013477091</v>
      </c>
      <c r="F414" s="46" t="s">
        <v>55</v>
      </c>
      <c r="G414" s="194">
        <v>0.83202516538071192</v>
      </c>
      <c r="I414" s="40"/>
      <c r="J414" s="40"/>
    </row>
    <row r="415" spans="2:10">
      <c r="B415" s="48" t="s">
        <v>58</v>
      </c>
      <c r="C415" s="201">
        <v>58.819241982507286</v>
      </c>
      <c r="F415" s="47" t="s">
        <v>28</v>
      </c>
      <c r="G415" s="194">
        <v>0.68127340299796224</v>
      </c>
      <c r="I415" s="40"/>
      <c r="J415" s="40"/>
    </row>
    <row r="416" spans="2:10">
      <c r="B416" s="41" t="s">
        <v>57</v>
      </c>
      <c r="C416" s="201">
        <v>59.865269461077844</v>
      </c>
      <c r="F416" s="47" t="s">
        <v>39</v>
      </c>
      <c r="G416" s="194">
        <v>0.74485075537694367</v>
      </c>
      <c r="I416" s="40"/>
      <c r="J416" s="40"/>
    </row>
    <row r="417" spans="2:10">
      <c r="B417" s="45" t="s">
        <v>61</v>
      </c>
      <c r="C417" s="201">
        <v>60.065359477124183</v>
      </c>
      <c r="F417" s="47" t="s">
        <v>48</v>
      </c>
      <c r="G417" s="194">
        <v>0.80452959733361806</v>
      </c>
      <c r="I417" s="40"/>
      <c r="J417" s="40"/>
    </row>
    <row r="418" spans="2:10">
      <c r="B418" s="41" t="s">
        <v>54</v>
      </c>
      <c r="C418" s="201">
        <v>60.91317365269461</v>
      </c>
      <c r="F418" s="47" t="s">
        <v>63</v>
      </c>
      <c r="G418" s="194">
        <v>0.69268164896642037</v>
      </c>
      <c r="I418" s="40"/>
      <c r="J418" s="40"/>
    </row>
    <row r="419" spans="2:10">
      <c r="B419" s="49" t="s">
        <v>56</v>
      </c>
      <c r="C419" s="201">
        <v>65.05859375</v>
      </c>
      <c r="F419" s="48" t="s">
        <v>34</v>
      </c>
      <c r="G419" s="194">
        <v>0.80899548322114057</v>
      </c>
      <c r="I419" s="40"/>
      <c r="J419" s="40"/>
    </row>
    <row r="420" spans="2:10">
      <c r="B420" s="42" t="s">
        <v>52</v>
      </c>
      <c r="C420" s="201">
        <v>65.294943820224717</v>
      </c>
      <c r="F420" s="48" t="s">
        <v>30</v>
      </c>
      <c r="G420" s="194">
        <v>0.68435174082079797</v>
      </c>
      <c r="I420" s="40"/>
      <c r="J420" s="40"/>
    </row>
    <row r="421" spans="2:10">
      <c r="B421" s="45" t="s">
        <v>60</v>
      </c>
      <c r="C421" s="201">
        <v>65.653594771241842</v>
      </c>
      <c r="F421" s="48" t="s">
        <v>58</v>
      </c>
      <c r="G421" s="194">
        <v>0.71049037856835251</v>
      </c>
      <c r="I421" s="40"/>
      <c r="J421" s="40"/>
    </row>
    <row r="422" spans="2:10">
      <c r="B422" s="47" t="s">
        <v>63</v>
      </c>
      <c r="C422" s="201">
        <v>74.770270270270274</v>
      </c>
      <c r="F422" s="48" t="s">
        <v>29</v>
      </c>
      <c r="G422" s="194">
        <v>0.75077429348387537</v>
      </c>
      <c r="I422" s="40"/>
      <c r="J422" s="40"/>
    </row>
    <row r="423" spans="2:10">
      <c r="B423" s="45" t="s">
        <v>62</v>
      </c>
      <c r="C423" s="201">
        <v>75.653594771241828</v>
      </c>
      <c r="F423" s="49" t="s">
        <v>35</v>
      </c>
      <c r="G423" s="194">
        <v>0.71138233032923348</v>
      </c>
      <c r="I423" s="40"/>
      <c r="J423" s="40"/>
    </row>
    <row r="424" spans="2:10">
      <c r="B424" s="44" t="s">
        <v>59</v>
      </c>
      <c r="C424" s="201">
        <v>77.074468085106389</v>
      </c>
      <c r="F424" s="49" t="s">
        <v>42</v>
      </c>
      <c r="G424" s="194">
        <v>0.79883280420872516</v>
      </c>
      <c r="I424" s="40"/>
      <c r="J424" s="40"/>
    </row>
    <row r="425" spans="2:10">
      <c r="B425" s="41" t="s">
        <v>64</v>
      </c>
      <c r="C425" s="17">
        <v>81.467065868263475</v>
      </c>
      <c r="F425" s="49" t="s">
        <v>56</v>
      </c>
      <c r="G425" s="194">
        <v>0.77504713428564098</v>
      </c>
      <c r="I425" s="40"/>
      <c r="J425" s="40"/>
    </row>
    <row r="426" spans="2:10">
      <c r="B426" s="46" t="s">
        <v>65</v>
      </c>
      <c r="C426" s="17">
        <v>88.114525139664806</v>
      </c>
      <c r="F426" s="49" t="s">
        <v>44</v>
      </c>
      <c r="G426" s="194">
        <v>0.73018802306699637</v>
      </c>
      <c r="I426" s="40"/>
      <c r="J426" s="40"/>
    </row>
  </sheetData>
  <sortState ref="I387:J396">
    <sortCondition ref="I387:I396"/>
  </sortState>
  <pageMargins left="0.7" right="0.7" top="0.78740157499999996" bottom="0.78740157499999996" header="0.3" footer="0.3"/>
  <pageSetup paperSize="9" scale="95" orientation="portrait" r:id="rId1"/>
  <ignoredErrors>
    <ignoredError sqref="I3:N35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F0BF-600D-401C-AD85-707E5FD8F4A7}">
  <dimension ref="A1:X71"/>
  <sheetViews>
    <sheetView tabSelected="1" zoomScale="55" zoomScaleNormal="55" workbookViewId="0">
      <selection activeCell="M39" sqref="M39"/>
    </sheetView>
  </sheetViews>
  <sheetFormatPr defaultRowHeight="15"/>
  <sheetData>
    <row r="1" spans="1:24" ht="16.5">
      <c r="A1" s="295" t="s">
        <v>123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 t="s">
        <v>112</v>
      </c>
      <c r="R1" s="295"/>
      <c r="S1" s="295"/>
      <c r="T1" s="295"/>
      <c r="U1" s="295"/>
      <c r="V1" s="295"/>
      <c r="W1" s="295"/>
      <c r="X1" s="295"/>
    </row>
    <row r="2" spans="1:24" ht="16.5">
      <c r="A2" s="295"/>
      <c r="B2" s="295" t="s">
        <v>106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04" t="s">
        <v>25</v>
      </c>
      <c r="R2" s="204" t="s">
        <v>18</v>
      </c>
      <c r="S2" s="204" t="s">
        <v>111</v>
      </c>
      <c r="T2" s="204" t="s">
        <v>18</v>
      </c>
      <c r="U2" s="204" t="s">
        <v>111</v>
      </c>
      <c r="V2" s="204" t="s">
        <v>22</v>
      </c>
      <c r="W2" s="204" t="s">
        <v>111</v>
      </c>
      <c r="X2" s="204" t="s">
        <v>22</v>
      </c>
    </row>
    <row r="3" spans="1:24" ht="16.5">
      <c r="A3" s="295"/>
      <c r="B3" s="296" t="s">
        <v>115</v>
      </c>
      <c r="C3" s="296"/>
      <c r="D3" s="296"/>
      <c r="E3" s="297">
        <v>10</v>
      </c>
      <c r="F3" s="295"/>
      <c r="G3" s="295" t="s">
        <v>107</v>
      </c>
      <c r="H3" s="295"/>
      <c r="I3" s="295"/>
      <c r="J3" s="295"/>
      <c r="K3" s="295"/>
      <c r="L3" s="295"/>
      <c r="M3" s="295"/>
      <c r="N3" s="295"/>
      <c r="O3" s="295"/>
      <c r="P3" s="295"/>
      <c r="Q3" s="205" t="s">
        <v>26</v>
      </c>
      <c r="R3" s="206">
        <v>12.978436657681954</v>
      </c>
      <c r="S3" s="207" t="s">
        <v>66</v>
      </c>
      <c r="T3" s="208">
        <v>22.703703703703709</v>
      </c>
      <c r="U3" s="205" t="s">
        <v>26</v>
      </c>
      <c r="V3" s="209">
        <v>0.60338388698471457</v>
      </c>
      <c r="W3" s="299" t="s">
        <v>81</v>
      </c>
      <c r="X3" s="209">
        <v>0.77442695627037117</v>
      </c>
    </row>
    <row r="4" spans="1:24" ht="16.5">
      <c r="A4" s="295"/>
      <c r="B4" s="209" t="s">
        <v>25</v>
      </c>
      <c r="C4" s="209" t="s">
        <v>18</v>
      </c>
      <c r="D4" s="209" t="s">
        <v>17</v>
      </c>
      <c r="E4" s="295" t="s">
        <v>22</v>
      </c>
      <c r="F4" s="295"/>
      <c r="G4" s="296" t="s">
        <v>118</v>
      </c>
      <c r="H4" s="296"/>
      <c r="I4" s="296"/>
      <c r="J4" s="289">
        <v>5</v>
      </c>
      <c r="K4" s="295"/>
      <c r="L4" s="296" t="s">
        <v>108</v>
      </c>
      <c r="M4" s="296"/>
      <c r="N4" s="295">
        <v>11</v>
      </c>
      <c r="O4" s="295"/>
      <c r="P4" s="295"/>
      <c r="Q4" s="210" t="s">
        <v>28</v>
      </c>
      <c r="R4" s="206">
        <v>19.189189189189193</v>
      </c>
      <c r="S4" s="211" t="s">
        <v>67</v>
      </c>
      <c r="T4" s="208">
        <v>25.238095238095241</v>
      </c>
      <c r="U4" s="205" t="s">
        <v>41</v>
      </c>
      <c r="V4" s="209">
        <v>0.80266008745454365</v>
      </c>
      <c r="W4" s="299" t="s">
        <v>82</v>
      </c>
      <c r="X4" s="209">
        <v>0.77433934196232379</v>
      </c>
    </row>
    <row r="5" spans="1:24" ht="16.5">
      <c r="A5" s="295"/>
      <c r="B5" s="211" t="s">
        <v>68</v>
      </c>
      <c r="C5" s="208">
        <v>26.414141414141412</v>
      </c>
      <c r="D5" s="208">
        <f>100-C5</f>
        <v>73.585858585858588</v>
      </c>
      <c r="E5" s="209">
        <v>0.73650682976765447</v>
      </c>
      <c r="F5" s="295"/>
      <c r="G5" s="209" t="s">
        <v>25</v>
      </c>
      <c r="H5" s="209" t="s">
        <v>18</v>
      </c>
      <c r="I5" s="285" t="s">
        <v>17</v>
      </c>
      <c r="J5" s="289" t="s">
        <v>22</v>
      </c>
      <c r="K5" s="295"/>
      <c r="L5" s="209" t="s">
        <v>25</v>
      </c>
      <c r="M5" s="209" t="s">
        <v>18</v>
      </c>
      <c r="N5" s="209" t="s">
        <v>17</v>
      </c>
      <c r="O5" s="295" t="s">
        <v>22</v>
      </c>
      <c r="P5" s="295"/>
      <c r="Q5" s="212" t="s">
        <v>27</v>
      </c>
      <c r="R5" s="208">
        <v>23.701117318435763</v>
      </c>
      <c r="S5" s="211" t="s">
        <v>68</v>
      </c>
      <c r="T5" s="208">
        <v>26.414141414141412</v>
      </c>
      <c r="U5" s="205" t="s">
        <v>31</v>
      </c>
      <c r="V5" s="209">
        <v>0.73194409907098412</v>
      </c>
      <c r="W5" s="299" t="s">
        <v>68</v>
      </c>
      <c r="X5" s="209">
        <v>0.73650682976765447</v>
      </c>
    </row>
    <row r="6" spans="1:24" ht="16.5">
      <c r="A6" s="295"/>
      <c r="B6" s="211" t="s">
        <v>82</v>
      </c>
      <c r="C6" s="213">
        <v>50.45454545454546</v>
      </c>
      <c r="D6" s="213">
        <f t="shared" ref="D6:D15" si="0">100-C6</f>
        <v>49.54545454545454</v>
      </c>
      <c r="E6" s="209">
        <v>0.77433934196232379</v>
      </c>
      <c r="F6" s="295"/>
      <c r="G6" s="214" t="s">
        <v>30</v>
      </c>
      <c r="H6" s="208">
        <v>23.804664723032076</v>
      </c>
      <c r="I6" s="286">
        <f>100-H6</f>
        <v>76.195335276967924</v>
      </c>
      <c r="J6" s="209">
        <v>0.68435174082079797</v>
      </c>
      <c r="K6" s="295"/>
      <c r="L6" s="215" t="s">
        <v>71</v>
      </c>
      <c r="M6" s="208">
        <v>31.983805668016188</v>
      </c>
      <c r="N6" s="208">
        <f>100-M6</f>
        <v>68.016194331983812</v>
      </c>
      <c r="O6" s="209">
        <v>0.66974333430764432</v>
      </c>
      <c r="P6" s="295"/>
      <c r="Q6" s="214" t="s">
        <v>30</v>
      </c>
      <c r="R6" s="208">
        <v>23.804664723032076</v>
      </c>
      <c r="S6" s="215" t="s">
        <v>71</v>
      </c>
      <c r="T6" s="208">
        <v>31.983805668016188</v>
      </c>
      <c r="U6" s="205" t="s">
        <v>46</v>
      </c>
      <c r="V6" s="209">
        <v>0.77566334794968261</v>
      </c>
      <c r="W6" s="299" t="s">
        <v>91</v>
      </c>
      <c r="X6" s="209">
        <v>0.82681435341874487</v>
      </c>
    </row>
    <row r="7" spans="1:24" ht="16.5">
      <c r="A7" s="295"/>
      <c r="B7" s="216" t="s">
        <v>49</v>
      </c>
      <c r="C7" s="217">
        <v>54.946808510638299</v>
      </c>
      <c r="D7" s="213">
        <f t="shared" si="0"/>
        <v>45.053191489361701</v>
      </c>
      <c r="E7" s="209">
        <v>0.82913625966617177</v>
      </c>
      <c r="F7" s="295"/>
      <c r="G7" s="205" t="s">
        <v>31</v>
      </c>
      <c r="H7" s="208">
        <v>24.743935309973054</v>
      </c>
      <c r="I7" s="286">
        <f t="shared" ref="I7:I10" si="1">100-H7</f>
        <v>75.256064690026946</v>
      </c>
      <c r="J7" s="209">
        <v>0.73194409907098412</v>
      </c>
      <c r="K7" s="295"/>
      <c r="L7" s="218" t="s">
        <v>69</v>
      </c>
      <c r="M7" s="208">
        <v>34.215017064846421</v>
      </c>
      <c r="N7" s="208">
        <f t="shared" ref="N7:N17" si="2">100-M7</f>
        <v>65.784982935153579</v>
      </c>
      <c r="O7" s="209">
        <v>0.72465463050829049</v>
      </c>
      <c r="P7" s="295"/>
      <c r="Q7" s="205" t="s">
        <v>31</v>
      </c>
      <c r="R7" s="208">
        <v>24.743935309973054</v>
      </c>
      <c r="S7" s="218" t="s">
        <v>69</v>
      </c>
      <c r="T7" s="208">
        <v>34.215017064846421</v>
      </c>
      <c r="U7" s="225" t="s">
        <v>37</v>
      </c>
      <c r="V7" s="209">
        <v>0.80277828349538549</v>
      </c>
      <c r="W7" s="300" t="s">
        <v>79</v>
      </c>
      <c r="X7" s="209">
        <v>0.81317325600077062</v>
      </c>
    </row>
    <row r="8" spans="1:24" ht="16.5">
      <c r="A8" s="295"/>
      <c r="B8" s="212" t="s">
        <v>51</v>
      </c>
      <c r="C8" s="217">
        <v>57.374301675977655</v>
      </c>
      <c r="D8" s="213">
        <f t="shared" si="0"/>
        <v>42.625698324022345</v>
      </c>
      <c r="E8" s="209">
        <v>0.82200570788396132</v>
      </c>
      <c r="F8" s="295"/>
      <c r="G8" s="215" t="s">
        <v>79</v>
      </c>
      <c r="H8" s="208">
        <v>35.313765182186231</v>
      </c>
      <c r="I8" s="286">
        <f t="shared" si="1"/>
        <v>64.686234817813769</v>
      </c>
      <c r="J8" s="209">
        <v>0.81317325600077062</v>
      </c>
      <c r="K8" s="295" t="s">
        <v>114</v>
      </c>
      <c r="L8" s="219" t="s">
        <v>35</v>
      </c>
      <c r="M8" s="208">
        <v>39.0625</v>
      </c>
      <c r="N8" s="208">
        <f t="shared" si="2"/>
        <v>60.9375</v>
      </c>
      <c r="O8" s="209">
        <v>0.71138233032923348</v>
      </c>
      <c r="P8" s="295"/>
      <c r="Q8" s="214" t="s">
        <v>29</v>
      </c>
      <c r="R8" s="208">
        <v>26.603498542274053</v>
      </c>
      <c r="S8" s="220" t="s">
        <v>74</v>
      </c>
      <c r="T8" s="208">
        <v>35.181564245810051</v>
      </c>
      <c r="U8" s="225" t="s">
        <v>52</v>
      </c>
      <c r="V8" s="209">
        <v>0.81767559257789735</v>
      </c>
      <c r="W8" s="300" t="s">
        <v>75</v>
      </c>
      <c r="X8" s="209">
        <v>0.77381762646368912</v>
      </c>
    </row>
    <row r="9" spans="1:24" ht="16.5">
      <c r="A9" s="295" t="s">
        <v>114</v>
      </c>
      <c r="B9" s="219" t="s">
        <v>42</v>
      </c>
      <c r="C9" s="217">
        <v>57.40234375</v>
      </c>
      <c r="D9" s="213">
        <f t="shared" si="0"/>
        <v>42.59765625</v>
      </c>
      <c r="E9" s="209">
        <v>0.79883280420872516</v>
      </c>
      <c r="F9" s="295"/>
      <c r="G9" s="222" t="s">
        <v>84</v>
      </c>
      <c r="H9" s="208">
        <v>40.302491103202847</v>
      </c>
      <c r="I9" s="286">
        <f t="shared" si="1"/>
        <v>59.697508896797153</v>
      </c>
      <c r="J9" s="209">
        <v>0.71958858472039999</v>
      </c>
      <c r="K9" s="295"/>
      <c r="L9" s="211" t="s">
        <v>76</v>
      </c>
      <c r="M9" s="208">
        <v>43.968253968253975</v>
      </c>
      <c r="N9" s="208">
        <f t="shared" si="2"/>
        <v>56.031746031746025</v>
      </c>
      <c r="O9" s="209">
        <v>0.78881283430892379</v>
      </c>
      <c r="P9" s="295"/>
      <c r="Q9" s="223" t="s">
        <v>45</v>
      </c>
      <c r="R9" s="208">
        <v>36.733746130030966</v>
      </c>
      <c r="S9" s="215" t="s">
        <v>79</v>
      </c>
      <c r="T9" s="208">
        <v>35.313765182186231</v>
      </c>
      <c r="U9" s="225" t="s">
        <v>32</v>
      </c>
      <c r="V9" s="209">
        <v>0.79508667541768208</v>
      </c>
      <c r="W9" s="300" t="s">
        <v>99</v>
      </c>
      <c r="X9" s="209">
        <v>0.73383005090636322</v>
      </c>
    </row>
    <row r="10" spans="1:24" ht="16.5">
      <c r="A10" s="295"/>
      <c r="B10" s="215" t="s">
        <v>99</v>
      </c>
      <c r="C10" s="213">
        <v>64.433198380566807</v>
      </c>
      <c r="D10" s="213">
        <f t="shared" si="0"/>
        <v>35.566801619433193</v>
      </c>
      <c r="E10" s="209">
        <v>0.73383005090636322</v>
      </c>
      <c r="F10" s="295"/>
      <c r="G10" s="222" t="s">
        <v>83</v>
      </c>
      <c r="H10" s="213">
        <v>50.231316725978644</v>
      </c>
      <c r="I10" s="287">
        <f t="shared" si="1"/>
        <v>49.768683274021356</v>
      </c>
      <c r="J10" s="209">
        <v>0.79531459594112641</v>
      </c>
      <c r="K10" s="295"/>
      <c r="L10" s="220" t="s">
        <v>78</v>
      </c>
      <c r="M10" s="208">
        <v>44.399441340782118</v>
      </c>
      <c r="N10" s="208">
        <f t="shared" si="2"/>
        <v>55.600558659217882</v>
      </c>
      <c r="O10" s="209">
        <v>0.66964929807257234</v>
      </c>
      <c r="P10" s="295"/>
      <c r="Q10" s="210" t="s">
        <v>39</v>
      </c>
      <c r="R10" s="208">
        <v>37.581081081081081</v>
      </c>
      <c r="S10" s="224" t="s">
        <v>72</v>
      </c>
      <c r="T10" s="208">
        <v>35.679442508710807</v>
      </c>
      <c r="U10" s="225" t="s">
        <v>36</v>
      </c>
      <c r="V10" s="209">
        <v>0.75643428816996927</v>
      </c>
      <c r="W10" s="300" t="s">
        <v>71</v>
      </c>
      <c r="X10" s="209">
        <v>0.66974333430764432</v>
      </c>
    </row>
    <row r="11" spans="1:24" ht="16.5">
      <c r="A11" s="295"/>
      <c r="B11" s="225" t="s">
        <v>52</v>
      </c>
      <c r="C11" s="217">
        <v>65.294943820224717</v>
      </c>
      <c r="D11" s="213">
        <f t="shared" si="0"/>
        <v>34.705056179775283</v>
      </c>
      <c r="E11" s="209">
        <v>0.81767559257789735</v>
      </c>
      <c r="F11" s="295"/>
      <c r="G11" s="226"/>
      <c r="H11" s="226"/>
      <c r="I11" s="295"/>
      <c r="J11" s="289"/>
      <c r="K11" s="295"/>
      <c r="L11" s="211" t="s">
        <v>91</v>
      </c>
      <c r="M11" s="208">
        <v>45.740740740740748</v>
      </c>
      <c r="N11" s="208">
        <f t="shared" si="2"/>
        <v>54.259259259259252</v>
      </c>
      <c r="O11" s="209">
        <v>0.82681435341874487</v>
      </c>
      <c r="P11" s="295"/>
      <c r="Q11" s="214" t="s">
        <v>34</v>
      </c>
      <c r="R11" s="208">
        <v>39.037900874635568</v>
      </c>
      <c r="S11" s="211" t="s">
        <v>81</v>
      </c>
      <c r="T11" s="208">
        <v>35.875420875420872</v>
      </c>
      <c r="U11" s="223" t="s">
        <v>43</v>
      </c>
      <c r="V11" s="209">
        <v>0.68799689512938311</v>
      </c>
      <c r="W11" s="301" t="s">
        <v>66</v>
      </c>
      <c r="X11" s="209">
        <v>0.63478134758371418</v>
      </c>
    </row>
    <row r="12" spans="1:24" ht="16.5">
      <c r="A12" s="295"/>
      <c r="B12" s="224" t="s">
        <v>98</v>
      </c>
      <c r="C12" s="213">
        <v>69.738675958188153</v>
      </c>
      <c r="D12" s="213">
        <f t="shared" si="0"/>
        <v>30.261324041811847</v>
      </c>
      <c r="E12" s="209">
        <v>0.76591276004318287</v>
      </c>
      <c r="F12" s="295"/>
      <c r="G12" s="221"/>
      <c r="H12" s="221"/>
      <c r="I12" s="295"/>
      <c r="J12" s="289"/>
      <c r="K12" s="295"/>
      <c r="L12" s="228" t="s">
        <v>87</v>
      </c>
      <c r="M12" s="208">
        <v>48.477011494252871</v>
      </c>
      <c r="N12" s="208">
        <f t="shared" si="2"/>
        <v>51.522988505747129</v>
      </c>
      <c r="O12" s="298">
        <v>0.57425822407118987</v>
      </c>
      <c r="P12" s="295"/>
      <c r="Q12" s="219" t="s">
        <v>35</v>
      </c>
      <c r="R12" s="208">
        <v>39.0625</v>
      </c>
      <c r="S12" s="218" t="s">
        <v>70</v>
      </c>
      <c r="T12" s="208">
        <v>36.484641638225256</v>
      </c>
      <c r="U12" s="223" t="s">
        <v>45</v>
      </c>
      <c r="V12" s="209">
        <v>0.8136839690185107</v>
      </c>
      <c r="W12" s="301" t="s">
        <v>85</v>
      </c>
      <c r="X12" s="209">
        <v>0.80135934834570921</v>
      </c>
    </row>
    <row r="13" spans="1:24" ht="16.5">
      <c r="A13" s="295"/>
      <c r="B13" s="228" t="s">
        <v>101</v>
      </c>
      <c r="C13" s="213">
        <v>74.454022988505741</v>
      </c>
      <c r="D13" s="213">
        <f t="shared" si="0"/>
        <v>25.545977011494259</v>
      </c>
      <c r="E13" s="209">
        <v>0.719730061405076</v>
      </c>
      <c r="F13" s="295"/>
      <c r="G13" s="295"/>
      <c r="H13" s="295"/>
      <c r="I13" s="295"/>
      <c r="J13" s="289"/>
      <c r="K13" s="295" t="s">
        <v>114</v>
      </c>
      <c r="L13" s="229" t="s">
        <v>89</v>
      </c>
      <c r="M13" s="213">
        <v>54.788461538461533</v>
      </c>
      <c r="N13" s="213">
        <f t="shared" si="2"/>
        <v>45.211538461538467</v>
      </c>
      <c r="O13" s="209">
        <v>0.69704547482067858</v>
      </c>
      <c r="P13" s="295"/>
      <c r="Q13" s="225" t="s">
        <v>32</v>
      </c>
      <c r="R13" s="208">
        <v>39.662921348314612</v>
      </c>
      <c r="S13" s="215" t="s">
        <v>75</v>
      </c>
      <c r="T13" s="208">
        <v>36.761133603238861</v>
      </c>
      <c r="U13" s="223" t="s">
        <v>53</v>
      </c>
      <c r="V13" s="209">
        <v>0.76783713054463698</v>
      </c>
      <c r="W13" s="301" t="s">
        <v>103</v>
      </c>
      <c r="X13" s="209">
        <v>0.67918157185796524</v>
      </c>
    </row>
    <row r="14" spans="1:24" ht="16.5">
      <c r="A14" s="295" t="s">
        <v>114</v>
      </c>
      <c r="B14" s="229" t="s">
        <v>96</v>
      </c>
      <c r="C14" s="213">
        <v>74.57692307692308</v>
      </c>
      <c r="D14" s="213">
        <f t="shared" si="0"/>
        <v>25.42307692307692</v>
      </c>
      <c r="E14" s="209">
        <v>0.74345387756223269</v>
      </c>
      <c r="F14" s="295"/>
      <c r="G14" s="296" t="s">
        <v>120</v>
      </c>
      <c r="H14" s="296"/>
      <c r="I14" s="295">
        <v>19</v>
      </c>
      <c r="J14" s="289"/>
      <c r="K14" s="295"/>
      <c r="L14" s="214" t="s">
        <v>58</v>
      </c>
      <c r="M14" s="217">
        <v>58.819241982507286</v>
      </c>
      <c r="N14" s="213">
        <f t="shared" si="2"/>
        <v>41.180758017492714</v>
      </c>
      <c r="O14" s="209">
        <v>0.71049037856835251</v>
      </c>
      <c r="P14" s="295"/>
      <c r="Q14" s="216" t="s">
        <v>38</v>
      </c>
      <c r="R14" s="208">
        <v>42.021276595744681</v>
      </c>
      <c r="S14" s="224" t="s">
        <v>73</v>
      </c>
      <c r="T14" s="208">
        <v>38.710801393728225</v>
      </c>
      <c r="U14" s="223" t="s">
        <v>50</v>
      </c>
      <c r="V14" s="209">
        <v>0.71446854639103297</v>
      </c>
      <c r="W14" s="301" t="s">
        <v>80</v>
      </c>
      <c r="X14" s="209">
        <v>0.76815455328958548</v>
      </c>
    </row>
    <row r="15" spans="1:24" ht="16.5">
      <c r="A15" s="295"/>
      <c r="B15" s="207" t="s">
        <v>103</v>
      </c>
      <c r="C15" s="213">
        <v>78.407407407407405</v>
      </c>
      <c r="D15" s="213">
        <f t="shared" si="0"/>
        <v>21.592592592592595</v>
      </c>
      <c r="E15" s="209">
        <v>0.67918157185796524</v>
      </c>
      <c r="F15" s="295"/>
      <c r="G15" s="209" t="s">
        <v>25</v>
      </c>
      <c r="H15" s="209" t="s">
        <v>18</v>
      </c>
      <c r="I15" s="285" t="s">
        <v>17</v>
      </c>
      <c r="J15" s="289" t="s">
        <v>22</v>
      </c>
      <c r="K15" s="295"/>
      <c r="L15" s="230" t="s">
        <v>60</v>
      </c>
      <c r="M15" s="217">
        <v>65.653594771241842</v>
      </c>
      <c r="N15" s="213">
        <f t="shared" si="2"/>
        <v>34.346405228758158</v>
      </c>
      <c r="O15" s="209">
        <v>0.7147125805682597</v>
      </c>
      <c r="P15" s="295"/>
      <c r="Q15" s="223" t="s">
        <v>43</v>
      </c>
      <c r="R15" s="208">
        <v>44.55108359133127</v>
      </c>
      <c r="S15" s="222" t="s">
        <v>84</v>
      </c>
      <c r="T15" s="208">
        <v>40.302491103202847</v>
      </c>
      <c r="U15" s="216" t="s">
        <v>47</v>
      </c>
      <c r="V15" s="209">
        <v>0.82512899410285689</v>
      </c>
      <c r="W15" s="299" t="s">
        <v>67</v>
      </c>
      <c r="X15" s="209">
        <v>0.7130261872585788</v>
      </c>
    </row>
    <row r="16" spans="1:24" ht="16.5">
      <c r="A16" s="295"/>
      <c r="B16" s="296" t="s">
        <v>116</v>
      </c>
      <c r="C16" s="296"/>
      <c r="D16" s="296"/>
      <c r="E16" s="295">
        <v>17</v>
      </c>
      <c r="F16" s="295"/>
      <c r="G16" s="205" t="s">
        <v>26</v>
      </c>
      <c r="H16" s="206">
        <v>12.978436657681954</v>
      </c>
      <c r="I16" s="288">
        <f>100-H16</f>
        <v>87.021563342318046</v>
      </c>
      <c r="J16" s="209">
        <v>0.60338388698471457</v>
      </c>
      <c r="K16" s="295"/>
      <c r="L16" s="220" t="s">
        <v>100</v>
      </c>
      <c r="M16" s="213">
        <v>72.47206703910615</v>
      </c>
      <c r="N16" s="213">
        <f t="shared" si="2"/>
        <v>27.52793296089385</v>
      </c>
      <c r="O16" s="209">
        <v>0.6748580559032602</v>
      </c>
      <c r="P16" s="295"/>
      <c r="Q16" s="223" t="s">
        <v>53</v>
      </c>
      <c r="R16" s="208">
        <v>45.294117647058826</v>
      </c>
      <c r="S16" s="222" t="s">
        <v>77</v>
      </c>
      <c r="T16" s="208">
        <v>43.843416370106766</v>
      </c>
      <c r="U16" s="216" t="s">
        <v>38</v>
      </c>
      <c r="V16" s="209">
        <v>0.83578010143219406</v>
      </c>
      <c r="W16" s="299" t="s">
        <v>90</v>
      </c>
      <c r="X16" s="209">
        <v>0.7434976786558728</v>
      </c>
    </row>
    <row r="17" spans="1:24" ht="16.5">
      <c r="A17" s="295"/>
      <c r="B17" s="209" t="s">
        <v>25</v>
      </c>
      <c r="C17" s="209" t="s">
        <v>18</v>
      </c>
      <c r="D17" s="209" t="s">
        <v>17</v>
      </c>
      <c r="E17" s="295" t="s">
        <v>22</v>
      </c>
      <c r="F17" s="295"/>
      <c r="G17" s="210" t="s">
        <v>28</v>
      </c>
      <c r="H17" s="206">
        <v>19.189189189189193</v>
      </c>
      <c r="I17" s="288">
        <f t="shared" ref="I17:I27" si="3">100-H17</f>
        <v>80.810810810810807</v>
      </c>
      <c r="J17" s="209">
        <v>0.68127340299796224</v>
      </c>
      <c r="K17" s="295" t="s">
        <v>113</v>
      </c>
      <c r="L17" s="205" t="s">
        <v>64</v>
      </c>
      <c r="M17" s="231">
        <v>81.467065868263475</v>
      </c>
      <c r="N17" s="231">
        <f t="shared" si="2"/>
        <v>18.532934131736525</v>
      </c>
      <c r="O17" s="209">
        <v>0.6521953743291673</v>
      </c>
      <c r="P17" s="295"/>
      <c r="Q17" s="230" t="s">
        <v>33</v>
      </c>
      <c r="R17" s="208">
        <v>45.816993464052288</v>
      </c>
      <c r="S17" s="211" t="s">
        <v>76</v>
      </c>
      <c r="T17" s="208">
        <v>43.968253968253975</v>
      </c>
      <c r="U17" s="216" t="s">
        <v>59</v>
      </c>
      <c r="V17" s="209">
        <v>0.66086757382259553</v>
      </c>
      <c r="W17" s="299" t="s">
        <v>105</v>
      </c>
      <c r="X17" s="298">
        <v>0.49832410181670117</v>
      </c>
    </row>
    <row r="18" spans="1:24" ht="16.5">
      <c r="A18" s="295"/>
      <c r="B18" s="223" t="s">
        <v>45</v>
      </c>
      <c r="C18" s="208">
        <v>36.733746130030966</v>
      </c>
      <c r="D18" s="208">
        <f>100-C18</f>
        <v>63.266253869969034</v>
      </c>
      <c r="E18" s="209">
        <v>0.8136839690185107</v>
      </c>
      <c r="F18" s="295"/>
      <c r="G18" s="207" t="s">
        <v>66</v>
      </c>
      <c r="H18" s="208">
        <v>22.703703703703709</v>
      </c>
      <c r="I18" s="286">
        <f t="shared" si="3"/>
        <v>77.296296296296291</v>
      </c>
      <c r="J18" s="209">
        <v>0.63478134758371418</v>
      </c>
      <c r="K18" s="295"/>
      <c r="L18" s="295"/>
      <c r="M18" s="295"/>
      <c r="N18" s="295"/>
      <c r="O18" s="295"/>
      <c r="P18" s="295"/>
      <c r="Q18" s="225" t="s">
        <v>37</v>
      </c>
      <c r="R18" s="208">
        <v>46.362359550561798</v>
      </c>
      <c r="S18" s="220" t="s">
        <v>78</v>
      </c>
      <c r="T18" s="208">
        <v>44.399441340782118</v>
      </c>
      <c r="U18" s="216" t="s">
        <v>49</v>
      </c>
      <c r="V18" s="209">
        <v>0.82913625966617177</v>
      </c>
      <c r="W18" s="299" t="s">
        <v>76</v>
      </c>
      <c r="X18" s="209">
        <v>0.78881283430892379</v>
      </c>
    </row>
    <row r="19" spans="1:24" ht="16.5">
      <c r="A19" s="295"/>
      <c r="B19" s="224" t="s">
        <v>73</v>
      </c>
      <c r="C19" s="208">
        <v>38.710801393728225</v>
      </c>
      <c r="D19" s="208">
        <f>100-C19</f>
        <v>61.289198606271775</v>
      </c>
      <c r="E19" s="209">
        <v>0.68582247514975669</v>
      </c>
      <c r="F19" s="295"/>
      <c r="G19" s="212" t="s">
        <v>27</v>
      </c>
      <c r="H19" s="208">
        <v>23.701117318435763</v>
      </c>
      <c r="I19" s="286">
        <f t="shared" si="3"/>
        <v>76.298882681564237</v>
      </c>
      <c r="J19" s="209">
        <v>0.64799195766087481</v>
      </c>
      <c r="K19" s="295"/>
      <c r="L19" s="295"/>
      <c r="M19" s="295"/>
      <c r="N19" s="295"/>
      <c r="O19" s="295"/>
      <c r="P19" s="295"/>
      <c r="Q19" s="205" t="s">
        <v>40</v>
      </c>
      <c r="R19" s="208">
        <v>46.856287425149702</v>
      </c>
      <c r="S19" s="211" t="s">
        <v>91</v>
      </c>
      <c r="T19" s="208">
        <v>45.740740740740748</v>
      </c>
      <c r="U19" s="230" t="s">
        <v>60</v>
      </c>
      <c r="V19" s="209">
        <v>0.7147125805682597</v>
      </c>
      <c r="W19" s="302" t="s">
        <v>93</v>
      </c>
      <c r="X19" s="209">
        <v>0.79755312915900378</v>
      </c>
    </row>
    <row r="20" spans="1:24" ht="16.5">
      <c r="A20" s="295"/>
      <c r="B20" s="214" t="s">
        <v>34</v>
      </c>
      <c r="C20" s="208">
        <v>39.037900874635568</v>
      </c>
      <c r="D20" s="208">
        <f t="shared" ref="D20:D34" si="4">100-C20</f>
        <v>60.962099125364432</v>
      </c>
      <c r="E20" s="209">
        <v>0.80899548322114057</v>
      </c>
      <c r="F20" s="295"/>
      <c r="G20" s="211" t="s">
        <v>67</v>
      </c>
      <c r="H20" s="208">
        <v>25.238095238095241</v>
      </c>
      <c r="I20" s="286">
        <f t="shared" si="3"/>
        <v>74.761904761904759</v>
      </c>
      <c r="J20" s="209">
        <v>0.7130261872585788</v>
      </c>
      <c r="K20" s="295"/>
      <c r="L20" s="295"/>
      <c r="M20" s="295"/>
      <c r="N20" s="295"/>
      <c r="O20" s="295"/>
      <c r="P20" s="295"/>
      <c r="Q20" s="225" t="s">
        <v>36</v>
      </c>
      <c r="R20" s="208">
        <v>46.99438202247191</v>
      </c>
      <c r="S20" s="228" t="s">
        <v>87</v>
      </c>
      <c r="T20" s="208">
        <v>48.477011494252871</v>
      </c>
      <c r="U20" s="230" t="s">
        <v>61</v>
      </c>
      <c r="V20" s="209">
        <v>0.7918519831813603</v>
      </c>
      <c r="W20" s="302" t="s">
        <v>102</v>
      </c>
      <c r="X20" s="209">
        <v>0.63127039848798105</v>
      </c>
    </row>
    <row r="21" spans="1:24" ht="16.5">
      <c r="A21" s="295"/>
      <c r="B21" s="225" t="s">
        <v>32</v>
      </c>
      <c r="C21" s="208">
        <v>39.662921348314612</v>
      </c>
      <c r="D21" s="208">
        <f t="shared" si="4"/>
        <v>60.337078651685388</v>
      </c>
      <c r="E21" s="209">
        <v>0.79508667541768208</v>
      </c>
      <c r="F21" s="295"/>
      <c r="G21" s="220" t="s">
        <v>74</v>
      </c>
      <c r="H21" s="208">
        <v>35.181564245810051</v>
      </c>
      <c r="I21" s="286">
        <f t="shared" si="3"/>
        <v>64.818435754189949</v>
      </c>
      <c r="J21" s="209">
        <v>0.78630447058354058</v>
      </c>
      <c r="K21" s="295"/>
      <c r="L21" s="295"/>
      <c r="M21" s="295"/>
      <c r="N21" s="295"/>
      <c r="O21" s="295"/>
      <c r="P21" s="295"/>
      <c r="Q21" s="205" t="s">
        <v>41</v>
      </c>
      <c r="R21" s="208">
        <v>47.587601078167118</v>
      </c>
      <c r="S21" s="222" t="s">
        <v>83</v>
      </c>
      <c r="T21" s="213">
        <v>50.231316725978644</v>
      </c>
      <c r="U21" s="230" t="s">
        <v>62</v>
      </c>
      <c r="V21" s="209">
        <v>0.70042742856690765</v>
      </c>
      <c r="W21" s="302" t="s">
        <v>69</v>
      </c>
      <c r="X21" s="209">
        <v>0.72465463050829049</v>
      </c>
    </row>
    <row r="22" spans="1:24" ht="16.5">
      <c r="A22" s="295"/>
      <c r="B22" s="216" t="s">
        <v>38</v>
      </c>
      <c r="C22" s="208">
        <v>42.021276595744681</v>
      </c>
      <c r="D22" s="208">
        <f t="shared" si="4"/>
        <v>57.978723404255319</v>
      </c>
      <c r="E22" s="209">
        <v>0.83578010143219406</v>
      </c>
      <c r="F22" s="295"/>
      <c r="G22" s="224" t="s">
        <v>72</v>
      </c>
      <c r="H22" s="208">
        <v>35.679442508710807</v>
      </c>
      <c r="I22" s="286">
        <f t="shared" si="3"/>
        <v>64.320557491289193</v>
      </c>
      <c r="J22" s="209">
        <v>0.65264877552226508</v>
      </c>
      <c r="K22" s="295"/>
      <c r="L22" s="221"/>
      <c r="M22" s="221"/>
      <c r="N22" s="295"/>
      <c r="O22" s="295"/>
      <c r="P22" s="295"/>
      <c r="Q22" s="216" t="s">
        <v>47</v>
      </c>
      <c r="R22" s="217">
        <v>52.039007092198581</v>
      </c>
      <c r="S22" s="211" t="s">
        <v>82</v>
      </c>
      <c r="T22" s="213">
        <v>50.45454545454546</v>
      </c>
      <c r="U22" s="230" t="s">
        <v>33</v>
      </c>
      <c r="V22" s="209">
        <v>0.75212149537353223</v>
      </c>
      <c r="W22" s="302" t="s">
        <v>70</v>
      </c>
      <c r="X22" s="209">
        <v>0.77233312418257971</v>
      </c>
    </row>
    <row r="23" spans="1:24" ht="16.5">
      <c r="A23" s="295"/>
      <c r="B23" s="205" t="s">
        <v>40</v>
      </c>
      <c r="C23" s="208">
        <v>46.856287425149702</v>
      </c>
      <c r="D23" s="208">
        <f t="shared" si="4"/>
        <v>53.143712574850298</v>
      </c>
      <c r="E23" s="209">
        <v>0.8160859884818209</v>
      </c>
      <c r="F23" s="295"/>
      <c r="G23" s="211" t="s">
        <v>81</v>
      </c>
      <c r="H23" s="208">
        <v>35.875420875420872</v>
      </c>
      <c r="I23" s="286">
        <f t="shared" si="3"/>
        <v>64.124579124579128</v>
      </c>
      <c r="J23" s="209">
        <v>0.77442695627037117</v>
      </c>
      <c r="K23" s="295"/>
      <c r="L23" s="295"/>
      <c r="M23" s="295"/>
      <c r="N23" s="295"/>
      <c r="O23" s="295"/>
      <c r="P23" s="295"/>
      <c r="Q23" s="210" t="s">
        <v>48</v>
      </c>
      <c r="R23" s="217">
        <v>52.689189189189193</v>
      </c>
      <c r="S23" s="211" t="s">
        <v>90</v>
      </c>
      <c r="T23" s="213">
        <v>51.084656084656082</v>
      </c>
      <c r="U23" s="205" t="s">
        <v>57</v>
      </c>
      <c r="V23" s="209">
        <v>0.72981297472838436</v>
      </c>
      <c r="W23" s="303" t="s">
        <v>72</v>
      </c>
      <c r="X23" s="209">
        <v>0.65264877552226508</v>
      </c>
    </row>
    <row r="24" spans="1:24" ht="16.5">
      <c r="A24" s="295"/>
      <c r="B24" s="205" t="s">
        <v>41</v>
      </c>
      <c r="C24" s="208">
        <v>47.587601078167118</v>
      </c>
      <c r="D24" s="208">
        <f t="shared" si="4"/>
        <v>52.412398921832882</v>
      </c>
      <c r="E24" s="209">
        <v>0.80266008745454365</v>
      </c>
      <c r="F24" s="295"/>
      <c r="G24" s="218" t="s">
        <v>70</v>
      </c>
      <c r="H24" s="208">
        <v>36.484641638225256</v>
      </c>
      <c r="I24" s="286">
        <f t="shared" si="3"/>
        <v>63.515358361774744</v>
      </c>
      <c r="J24" s="209">
        <v>0.77233312418257971</v>
      </c>
      <c r="K24" s="295"/>
      <c r="L24" s="295"/>
      <c r="M24" s="295"/>
      <c r="N24" s="295"/>
      <c r="O24" s="295"/>
      <c r="P24" s="295"/>
      <c r="Q24" s="212" t="s">
        <v>55</v>
      </c>
      <c r="R24" s="217">
        <v>54.064245810055866</v>
      </c>
      <c r="S24" s="229" t="s">
        <v>86</v>
      </c>
      <c r="T24" s="213">
        <v>52.5</v>
      </c>
      <c r="U24" s="205" t="s">
        <v>64</v>
      </c>
      <c r="V24" s="209">
        <v>0.6521953743291673</v>
      </c>
      <c r="W24" s="303" t="s">
        <v>97</v>
      </c>
      <c r="X24" s="209">
        <v>0.75569294578126955</v>
      </c>
    </row>
    <row r="25" spans="1:24" ht="16.5">
      <c r="A25" s="295"/>
      <c r="B25" s="210" t="s">
        <v>48</v>
      </c>
      <c r="C25" s="217">
        <v>52.689189189189193</v>
      </c>
      <c r="D25" s="213">
        <f t="shared" si="4"/>
        <v>47.310810810810807</v>
      </c>
      <c r="E25" s="209">
        <v>0.80452959733361806</v>
      </c>
      <c r="F25" s="295"/>
      <c r="G25" s="215" t="s">
        <v>75</v>
      </c>
      <c r="H25" s="208">
        <v>36.761133603238861</v>
      </c>
      <c r="I25" s="286">
        <f t="shared" si="3"/>
        <v>63.238866396761139</v>
      </c>
      <c r="J25" s="209">
        <v>0.77381762646368912</v>
      </c>
      <c r="K25" s="295" t="s">
        <v>113</v>
      </c>
      <c r="L25" s="295"/>
      <c r="M25" s="295"/>
      <c r="N25" s="295"/>
      <c r="O25" s="295"/>
      <c r="P25" s="295"/>
      <c r="Q25" s="219" t="s">
        <v>44</v>
      </c>
      <c r="R25" s="217">
        <v>54.7265625</v>
      </c>
      <c r="S25" s="207" t="s">
        <v>85</v>
      </c>
      <c r="T25" s="213">
        <v>54.24074074074074</v>
      </c>
      <c r="U25" s="205" t="s">
        <v>40</v>
      </c>
      <c r="V25" s="209">
        <v>0.8160859884818209</v>
      </c>
      <c r="W25" s="303" t="s">
        <v>98</v>
      </c>
      <c r="X25" s="209">
        <v>0.76591276004318287</v>
      </c>
    </row>
    <row r="26" spans="1:24" ht="16.5">
      <c r="A26" s="295"/>
      <c r="B26" s="212" t="s">
        <v>55</v>
      </c>
      <c r="C26" s="217">
        <v>54.064245810055866</v>
      </c>
      <c r="D26" s="213">
        <f t="shared" si="4"/>
        <v>45.935754189944134</v>
      </c>
      <c r="E26" s="209">
        <v>0.83202516538071192</v>
      </c>
      <c r="F26" s="295"/>
      <c r="G26" s="210" t="s">
        <v>39</v>
      </c>
      <c r="H26" s="208">
        <v>37.581081081081081</v>
      </c>
      <c r="I26" s="286">
        <f t="shared" si="3"/>
        <v>62.418918918918919</v>
      </c>
      <c r="J26" s="209">
        <v>0.74485075537694367</v>
      </c>
      <c r="K26" s="295"/>
      <c r="L26" s="221"/>
      <c r="M26" s="221"/>
      <c r="N26" s="221"/>
      <c r="O26" s="295"/>
      <c r="P26" s="295"/>
      <c r="Q26" s="216" t="s">
        <v>49</v>
      </c>
      <c r="R26" s="217">
        <v>54.946808510638299</v>
      </c>
      <c r="S26" s="220" t="s">
        <v>88</v>
      </c>
      <c r="T26" s="213">
        <v>54.650837988826815</v>
      </c>
      <c r="U26" s="205" t="s">
        <v>54</v>
      </c>
      <c r="V26" s="209">
        <v>0.72734823346911737</v>
      </c>
      <c r="W26" s="303" t="s">
        <v>73</v>
      </c>
      <c r="X26" s="209">
        <v>0.68582247514975669</v>
      </c>
    </row>
    <row r="27" spans="1:24" ht="16.5">
      <c r="A27" s="295"/>
      <c r="B27" s="207" t="s">
        <v>85</v>
      </c>
      <c r="C27" s="213">
        <v>54.24074074074074</v>
      </c>
      <c r="D27" s="213">
        <f t="shared" si="4"/>
        <v>45.75925925925926</v>
      </c>
      <c r="E27" s="209">
        <v>0.80135934834570921</v>
      </c>
      <c r="F27" s="295"/>
      <c r="G27" s="222" t="s">
        <v>77</v>
      </c>
      <c r="H27" s="208">
        <v>43.843416370106766</v>
      </c>
      <c r="I27" s="286">
        <f t="shared" si="3"/>
        <v>56.156583629893234</v>
      </c>
      <c r="J27" s="209">
        <v>0.69587540835517547</v>
      </c>
      <c r="K27" s="295"/>
      <c r="L27" s="221"/>
      <c r="M27" s="221"/>
      <c r="N27" s="221"/>
      <c r="O27" s="295"/>
      <c r="P27" s="295"/>
      <c r="Q27" s="223" t="s">
        <v>50</v>
      </c>
      <c r="R27" s="217">
        <v>55.061919504643967</v>
      </c>
      <c r="S27" s="229" t="s">
        <v>89</v>
      </c>
      <c r="T27" s="213">
        <v>54.788461538461533</v>
      </c>
      <c r="U27" s="212" t="s">
        <v>27</v>
      </c>
      <c r="V27" s="209">
        <v>0.64799195766087481</v>
      </c>
      <c r="W27" s="304" t="s">
        <v>94</v>
      </c>
      <c r="X27" s="209">
        <v>0.7112971495342435</v>
      </c>
    </row>
    <row r="28" spans="1:24" ht="16.5">
      <c r="A28" s="295"/>
      <c r="B28" s="220" t="s">
        <v>88</v>
      </c>
      <c r="C28" s="213">
        <v>54.650837988826815</v>
      </c>
      <c r="D28" s="213">
        <f t="shared" si="4"/>
        <v>45.349162011173185</v>
      </c>
      <c r="E28" s="209">
        <v>0.8001559998060106</v>
      </c>
      <c r="F28" s="295"/>
      <c r="G28" s="223" t="s">
        <v>43</v>
      </c>
      <c r="H28" s="208">
        <v>44.55108359133127</v>
      </c>
      <c r="I28" s="286">
        <f>100-H28</f>
        <v>55.44891640866873</v>
      </c>
      <c r="J28" s="209">
        <v>0.68799689512938311</v>
      </c>
      <c r="K28" s="295"/>
      <c r="L28" s="221"/>
      <c r="M28" s="221"/>
      <c r="N28" s="221"/>
      <c r="O28" s="295"/>
      <c r="P28" s="295"/>
      <c r="Q28" s="212" t="s">
        <v>51</v>
      </c>
      <c r="R28" s="217">
        <v>57.374301675977655</v>
      </c>
      <c r="S28" s="224" t="s">
        <v>97</v>
      </c>
      <c r="T28" s="213">
        <v>59.00696864111498</v>
      </c>
      <c r="U28" s="212" t="s">
        <v>65</v>
      </c>
      <c r="V28" s="209">
        <v>0.70989458844030484</v>
      </c>
      <c r="W28" s="304" t="s">
        <v>87</v>
      </c>
      <c r="X28" s="298">
        <v>0.57425822407118987</v>
      </c>
    </row>
    <row r="29" spans="1:24" ht="16.5">
      <c r="A29" s="295"/>
      <c r="B29" s="230" t="s">
        <v>61</v>
      </c>
      <c r="C29" s="217">
        <v>60.065359477124183</v>
      </c>
      <c r="D29" s="213">
        <f t="shared" si="4"/>
        <v>39.934640522875817</v>
      </c>
      <c r="E29" s="209">
        <v>0.7918519831813603</v>
      </c>
      <c r="F29" s="295"/>
      <c r="G29" s="230" t="s">
        <v>33</v>
      </c>
      <c r="H29" s="208">
        <v>45.816993464052288</v>
      </c>
      <c r="I29" s="286">
        <f t="shared" ref="I29:I34" si="5">100-H29</f>
        <v>54.183006535947712</v>
      </c>
      <c r="J29" s="209">
        <v>0.75212149537353223</v>
      </c>
      <c r="K29" s="295"/>
      <c r="L29" s="221"/>
      <c r="M29" s="221"/>
      <c r="N29" s="221"/>
      <c r="O29" s="295"/>
      <c r="P29" s="295"/>
      <c r="Q29" s="219" t="s">
        <v>42</v>
      </c>
      <c r="R29" s="217">
        <v>57.40234375</v>
      </c>
      <c r="S29" s="228" t="s">
        <v>94</v>
      </c>
      <c r="T29" s="213">
        <v>59.137931034482762</v>
      </c>
      <c r="U29" s="212" t="s">
        <v>51</v>
      </c>
      <c r="V29" s="209">
        <v>0.82200570788396132</v>
      </c>
      <c r="W29" s="304" t="s">
        <v>101</v>
      </c>
      <c r="X29" s="209">
        <v>0.719730061405076</v>
      </c>
    </row>
    <row r="30" spans="1:24" ht="16.5">
      <c r="A30" s="295" t="s">
        <v>114</v>
      </c>
      <c r="B30" s="219" t="s">
        <v>56</v>
      </c>
      <c r="C30" s="217">
        <v>65.05859375</v>
      </c>
      <c r="D30" s="213">
        <f t="shared" si="4"/>
        <v>34.94140625</v>
      </c>
      <c r="E30" s="209">
        <v>0.77504713428564098</v>
      </c>
      <c r="F30" s="295"/>
      <c r="G30" s="225" t="s">
        <v>37</v>
      </c>
      <c r="H30" s="208">
        <v>46.362359550561798</v>
      </c>
      <c r="I30" s="286">
        <f t="shared" si="5"/>
        <v>53.637640449438202</v>
      </c>
      <c r="J30" s="209">
        <v>0.80277828349538549</v>
      </c>
      <c r="K30" s="295"/>
      <c r="L30" s="221"/>
      <c r="M30" s="221"/>
      <c r="N30" s="221"/>
      <c r="O30" s="295"/>
      <c r="P30" s="295"/>
      <c r="Q30" s="205" t="s">
        <v>46</v>
      </c>
      <c r="R30" s="217">
        <v>58.032345013477091</v>
      </c>
      <c r="S30" s="207" t="s">
        <v>80</v>
      </c>
      <c r="T30" s="213">
        <v>59.944444444444443</v>
      </c>
      <c r="U30" s="212" t="s">
        <v>55</v>
      </c>
      <c r="V30" s="209">
        <v>0.83202516538071192</v>
      </c>
      <c r="W30" s="304" t="s">
        <v>92</v>
      </c>
      <c r="X30" s="209">
        <v>0.77276582495262913</v>
      </c>
    </row>
    <row r="31" spans="1:24" ht="16.5">
      <c r="A31" s="295"/>
      <c r="B31" s="228" t="s">
        <v>92</v>
      </c>
      <c r="C31" s="213">
        <v>65.718390804597703</v>
      </c>
      <c r="D31" s="213">
        <f t="shared" si="4"/>
        <v>34.281609195402297</v>
      </c>
      <c r="E31" s="209">
        <v>0.77276582495262913</v>
      </c>
      <c r="F31" s="295"/>
      <c r="G31" s="216" t="s">
        <v>47</v>
      </c>
      <c r="H31" s="217">
        <v>52.039007092198581</v>
      </c>
      <c r="I31" s="287">
        <f t="shared" si="5"/>
        <v>47.960992907801419</v>
      </c>
      <c r="J31" s="209">
        <v>0.82512899410285689</v>
      </c>
      <c r="K31" s="295"/>
      <c r="L31" s="295"/>
      <c r="M31" s="295"/>
      <c r="N31" s="295"/>
      <c r="O31" s="295"/>
      <c r="P31" s="295"/>
      <c r="Q31" s="214" t="s">
        <v>58</v>
      </c>
      <c r="R31" s="217">
        <v>58.819241982507286</v>
      </c>
      <c r="S31" s="215" t="s">
        <v>99</v>
      </c>
      <c r="T31" s="213">
        <v>64.433198380566807</v>
      </c>
      <c r="U31" s="210" t="s">
        <v>28</v>
      </c>
      <c r="V31" s="209">
        <v>0.68127340299796224</v>
      </c>
      <c r="W31" s="305" t="s">
        <v>74</v>
      </c>
      <c r="X31" s="209">
        <v>0.78630447058354058</v>
      </c>
    </row>
    <row r="32" spans="1:24" ht="16.5">
      <c r="A32" s="295"/>
      <c r="B32" s="218" t="s">
        <v>93</v>
      </c>
      <c r="C32" s="213">
        <v>66.177474402730383</v>
      </c>
      <c r="D32" s="213">
        <f t="shared" si="4"/>
        <v>33.822525597269617</v>
      </c>
      <c r="E32" s="209">
        <v>0.79755312915900378</v>
      </c>
      <c r="F32" s="295"/>
      <c r="G32" s="229" t="s">
        <v>86</v>
      </c>
      <c r="H32" s="213">
        <v>52.5</v>
      </c>
      <c r="I32" s="287">
        <f t="shared" si="5"/>
        <v>47.5</v>
      </c>
      <c r="J32" s="209">
        <v>0.68441508712927923</v>
      </c>
      <c r="K32" s="295"/>
      <c r="L32" s="295"/>
      <c r="M32" s="295"/>
      <c r="N32" s="295"/>
      <c r="O32" s="295"/>
      <c r="P32" s="295"/>
      <c r="Q32" s="205" t="s">
        <v>57</v>
      </c>
      <c r="R32" s="217">
        <v>59.865269461077844</v>
      </c>
      <c r="S32" s="228" t="s">
        <v>92</v>
      </c>
      <c r="T32" s="213">
        <v>65.718390804597703</v>
      </c>
      <c r="U32" s="210" t="s">
        <v>39</v>
      </c>
      <c r="V32" s="209">
        <v>0.74485075537694367</v>
      </c>
      <c r="W32" s="305" t="s">
        <v>78</v>
      </c>
      <c r="X32" s="209">
        <v>0.66964929807257234</v>
      </c>
    </row>
    <row r="33" spans="1:24" ht="16.5">
      <c r="A33" s="295"/>
      <c r="B33" s="222" t="s">
        <v>95</v>
      </c>
      <c r="C33" s="213">
        <v>67.09964412811388</v>
      </c>
      <c r="D33" s="213">
        <f t="shared" si="4"/>
        <v>32.90035587188612</v>
      </c>
      <c r="E33" s="209">
        <v>0.73609067912506154</v>
      </c>
      <c r="F33" s="295"/>
      <c r="G33" s="228" t="s">
        <v>94</v>
      </c>
      <c r="H33" s="213">
        <v>59.137931034482762</v>
      </c>
      <c r="I33" s="287">
        <f t="shared" si="5"/>
        <v>40.862068965517238</v>
      </c>
      <c r="J33" s="209">
        <v>0.7112971495342435</v>
      </c>
      <c r="K33" s="295"/>
      <c r="L33" s="295"/>
      <c r="M33" s="295"/>
      <c r="N33" s="295"/>
      <c r="O33" s="295"/>
      <c r="P33" s="295"/>
      <c r="Q33" s="230" t="s">
        <v>61</v>
      </c>
      <c r="R33" s="217">
        <v>60.065359477124183</v>
      </c>
      <c r="S33" s="218" t="s">
        <v>93</v>
      </c>
      <c r="T33" s="213">
        <v>66.177474402730383</v>
      </c>
      <c r="U33" s="210" t="s">
        <v>48</v>
      </c>
      <c r="V33" s="209">
        <v>0.80452959733361806</v>
      </c>
      <c r="W33" s="305" t="s">
        <v>100</v>
      </c>
      <c r="X33" s="209">
        <v>0.6748580559032602</v>
      </c>
    </row>
    <row r="34" spans="1:24" ht="16.5">
      <c r="A34" s="295" t="s">
        <v>114</v>
      </c>
      <c r="B34" s="229" t="s">
        <v>104</v>
      </c>
      <c r="C34" s="231">
        <v>80.84615384615384</v>
      </c>
      <c r="D34" s="231">
        <f t="shared" si="4"/>
        <v>19.15384615384616</v>
      </c>
      <c r="E34" s="209">
        <v>0.71243411563652714</v>
      </c>
      <c r="F34" s="295"/>
      <c r="G34" s="207" t="s">
        <v>80</v>
      </c>
      <c r="H34" s="213">
        <v>59.944444444444443</v>
      </c>
      <c r="I34" s="287">
        <f t="shared" si="5"/>
        <v>40.055555555555557</v>
      </c>
      <c r="J34" s="209">
        <v>0.76815455328958548</v>
      </c>
      <c r="K34" s="295"/>
      <c r="L34" s="295"/>
      <c r="M34" s="295"/>
      <c r="N34" s="295"/>
      <c r="O34" s="295"/>
      <c r="P34" s="295"/>
      <c r="Q34" s="205" t="s">
        <v>54</v>
      </c>
      <c r="R34" s="217">
        <v>60.91317365269461</v>
      </c>
      <c r="S34" s="222" t="s">
        <v>95</v>
      </c>
      <c r="T34" s="213">
        <v>67.09964412811388</v>
      </c>
      <c r="U34" s="210" t="s">
        <v>63</v>
      </c>
      <c r="V34" s="209">
        <v>0.69268164896642037</v>
      </c>
      <c r="W34" s="305" t="s">
        <v>88</v>
      </c>
      <c r="X34" s="209">
        <v>0.8001559998060106</v>
      </c>
    </row>
    <row r="35" spans="1:24" ht="16.5">
      <c r="A35" s="295"/>
      <c r="B35" s="211" t="s">
        <v>105</v>
      </c>
      <c r="C35" s="231">
        <v>84.285714285714292</v>
      </c>
      <c r="D35" s="231">
        <f>100-C35</f>
        <v>15.714285714285708</v>
      </c>
      <c r="E35" s="298">
        <v>0.49832410181670117</v>
      </c>
      <c r="F35" s="295"/>
      <c r="G35" s="296" t="s">
        <v>119</v>
      </c>
      <c r="H35" s="296"/>
      <c r="I35" s="295">
        <v>4</v>
      </c>
      <c r="J35" s="289"/>
      <c r="K35" s="295"/>
      <c r="L35" s="295"/>
      <c r="M35" s="295"/>
      <c r="N35" s="295"/>
      <c r="O35" s="295"/>
      <c r="P35" s="295"/>
      <c r="Q35" s="219" t="s">
        <v>56</v>
      </c>
      <c r="R35" s="217">
        <v>65.05859375</v>
      </c>
      <c r="S35" s="224" t="s">
        <v>98</v>
      </c>
      <c r="T35" s="213">
        <v>69.738675958188153</v>
      </c>
      <c r="U35" s="214" t="s">
        <v>34</v>
      </c>
      <c r="V35" s="209">
        <v>0.80899548322114057</v>
      </c>
      <c r="W35" s="306" t="s">
        <v>84</v>
      </c>
      <c r="X35" s="209">
        <v>0.71958858472039999</v>
      </c>
    </row>
    <row r="36" spans="1:24" ht="16.5">
      <c r="A36" s="295"/>
      <c r="B36" s="296" t="s">
        <v>117</v>
      </c>
      <c r="C36" s="296"/>
      <c r="D36" s="296"/>
      <c r="E36" s="295">
        <v>11</v>
      </c>
      <c r="F36" s="295"/>
      <c r="G36" s="209" t="s">
        <v>25</v>
      </c>
      <c r="H36" s="209" t="s">
        <v>18</v>
      </c>
      <c r="I36" s="285" t="s">
        <v>17</v>
      </c>
      <c r="J36" s="289" t="s">
        <v>22</v>
      </c>
      <c r="K36" s="295"/>
      <c r="L36" s="295"/>
      <c r="M36" s="295"/>
      <c r="N36" s="295"/>
      <c r="O36" s="295"/>
      <c r="P36" s="295"/>
      <c r="Q36" s="225" t="s">
        <v>52</v>
      </c>
      <c r="R36" s="217">
        <v>65.294943820224717</v>
      </c>
      <c r="S36" s="220" t="s">
        <v>100</v>
      </c>
      <c r="T36" s="213">
        <v>72.47206703910615</v>
      </c>
      <c r="U36" s="214" t="s">
        <v>30</v>
      </c>
      <c r="V36" s="209">
        <v>0.68435174082079797</v>
      </c>
      <c r="W36" s="306" t="s">
        <v>77</v>
      </c>
      <c r="X36" s="209">
        <v>0.69587540835517547</v>
      </c>
    </row>
    <row r="37" spans="1:24" ht="16.5">
      <c r="A37" s="295"/>
      <c r="B37" s="209" t="s">
        <v>25</v>
      </c>
      <c r="C37" s="209" t="s">
        <v>18</v>
      </c>
      <c r="D37" s="209" t="s">
        <v>17</v>
      </c>
      <c r="E37" s="295" t="s">
        <v>22</v>
      </c>
      <c r="F37" s="295"/>
      <c r="G37" s="211" t="s">
        <v>90</v>
      </c>
      <c r="H37" s="213">
        <v>51.084656084656082</v>
      </c>
      <c r="I37" s="287">
        <f>100-H37</f>
        <v>48.915343915343918</v>
      </c>
      <c r="J37" s="209">
        <v>0.7434976786558728</v>
      </c>
      <c r="K37" s="295"/>
      <c r="L37" s="295"/>
      <c r="M37" s="295"/>
      <c r="N37" s="295"/>
      <c r="O37" s="295"/>
      <c r="P37" s="295"/>
      <c r="Q37" s="230" t="s">
        <v>60</v>
      </c>
      <c r="R37" s="217">
        <v>65.653594771241842</v>
      </c>
      <c r="S37" s="228" t="s">
        <v>101</v>
      </c>
      <c r="T37" s="213">
        <v>74.454022988505741</v>
      </c>
      <c r="U37" s="214" t="s">
        <v>58</v>
      </c>
      <c r="V37" s="209">
        <v>0.71049037856835251</v>
      </c>
      <c r="W37" s="306" t="s">
        <v>83</v>
      </c>
      <c r="X37" s="209">
        <v>0.79531459594112641</v>
      </c>
    </row>
    <row r="38" spans="1:24" ht="16.5">
      <c r="A38" s="295"/>
      <c r="B38" s="214" t="s">
        <v>29</v>
      </c>
      <c r="C38" s="208">
        <v>26.603498542274053</v>
      </c>
      <c r="D38" s="208">
        <f>100-C38</f>
        <v>73.396501457725947</v>
      </c>
      <c r="E38" s="209">
        <v>0.75077429348387537</v>
      </c>
      <c r="F38" s="295"/>
      <c r="G38" s="224" t="s">
        <v>97</v>
      </c>
      <c r="H38" s="213">
        <v>59.00696864111498</v>
      </c>
      <c r="I38" s="287">
        <f t="shared" ref="I38:I40" si="6">100-H38</f>
        <v>40.99303135888502</v>
      </c>
      <c r="J38" s="209">
        <v>0.75569294578126955</v>
      </c>
      <c r="K38" s="295"/>
      <c r="L38" s="295"/>
      <c r="M38" s="295"/>
      <c r="N38" s="295"/>
      <c r="O38" s="295"/>
      <c r="P38" s="295"/>
      <c r="Q38" s="210" t="s">
        <v>63</v>
      </c>
      <c r="R38" s="217">
        <v>74.770270270270274</v>
      </c>
      <c r="S38" s="229" t="s">
        <v>96</v>
      </c>
      <c r="T38" s="213">
        <v>74.57692307692308</v>
      </c>
      <c r="U38" s="214" t="s">
        <v>29</v>
      </c>
      <c r="V38" s="209">
        <v>0.75077429348387537</v>
      </c>
      <c r="W38" s="306" t="s">
        <v>95</v>
      </c>
      <c r="X38" s="209">
        <v>0.73609067912506154</v>
      </c>
    </row>
    <row r="39" spans="1:24" ht="16.5">
      <c r="A39" s="295"/>
      <c r="B39" s="223" t="s">
        <v>53</v>
      </c>
      <c r="C39" s="208">
        <v>45.294117647058826</v>
      </c>
      <c r="D39" s="208">
        <f t="shared" ref="D39" si="7">100-C39</f>
        <v>54.705882352941174</v>
      </c>
      <c r="E39" s="209">
        <v>0.76783713054463698</v>
      </c>
      <c r="F39" s="295"/>
      <c r="G39" s="205" t="s">
        <v>57</v>
      </c>
      <c r="H39" s="217">
        <v>59.865269461077844</v>
      </c>
      <c r="I39" s="287">
        <f t="shared" si="6"/>
        <v>40.134730538922156</v>
      </c>
      <c r="J39" s="209">
        <v>0.72981297472838436</v>
      </c>
      <c r="K39" s="295"/>
      <c r="L39" s="295"/>
      <c r="M39" s="295"/>
      <c r="N39" s="295"/>
      <c r="O39" s="295"/>
      <c r="P39" s="295"/>
      <c r="Q39" s="230" t="s">
        <v>62</v>
      </c>
      <c r="R39" s="217">
        <v>75.653594771241828</v>
      </c>
      <c r="S39" s="207" t="s">
        <v>103</v>
      </c>
      <c r="T39" s="213">
        <v>78.407407407407405</v>
      </c>
      <c r="U39" s="219" t="s">
        <v>35</v>
      </c>
      <c r="V39" s="209">
        <v>0.71138233032923348</v>
      </c>
      <c r="W39" s="307" t="s">
        <v>86</v>
      </c>
      <c r="X39" s="209">
        <v>0.68441508712927923</v>
      </c>
    </row>
    <row r="40" spans="1:24" ht="16.5">
      <c r="A40" s="295"/>
      <c r="B40" s="225" t="s">
        <v>36</v>
      </c>
      <c r="C40" s="208">
        <v>46.99438202247191</v>
      </c>
      <c r="D40" s="208">
        <f t="shared" ref="D40:D42" si="8">100-C40</f>
        <v>53.00561797752809</v>
      </c>
      <c r="E40" s="209">
        <v>0.75643428816996927</v>
      </c>
      <c r="F40" s="295"/>
      <c r="G40" s="218" t="s">
        <v>102</v>
      </c>
      <c r="H40" s="213">
        <v>78.890784982935145</v>
      </c>
      <c r="I40" s="287">
        <f t="shared" si="6"/>
        <v>21.109215017064855</v>
      </c>
      <c r="J40" s="209">
        <v>0.63127039848798105</v>
      </c>
      <c r="K40" s="295"/>
      <c r="L40" s="295"/>
      <c r="M40" s="295"/>
      <c r="N40" s="295"/>
      <c r="O40" s="295"/>
      <c r="P40" s="295"/>
      <c r="Q40" s="216" t="s">
        <v>59</v>
      </c>
      <c r="R40" s="217">
        <v>77.074468085106389</v>
      </c>
      <c r="S40" s="218" t="s">
        <v>102</v>
      </c>
      <c r="T40" s="213">
        <v>78.890784982935145</v>
      </c>
      <c r="U40" s="219" t="s">
        <v>42</v>
      </c>
      <c r="V40" s="209">
        <v>0.79883280420872516</v>
      </c>
      <c r="W40" s="307" t="s">
        <v>89</v>
      </c>
      <c r="X40" s="209">
        <v>0.69704547482067858</v>
      </c>
    </row>
    <row r="41" spans="1:24" ht="16.5">
      <c r="A41" s="295"/>
      <c r="B41" s="219" t="s">
        <v>44</v>
      </c>
      <c r="C41" s="217">
        <v>54.7265625</v>
      </c>
      <c r="D41" s="213">
        <f t="shared" si="8"/>
        <v>45.2734375</v>
      </c>
      <c r="E41" s="209">
        <v>0.73018802306699637</v>
      </c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05" t="s">
        <v>64</v>
      </c>
      <c r="R41" s="231">
        <v>81.467065868263475</v>
      </c>
      <c r="S41" s="229" t="s">
        <v>104</v>
      </c>
      <c r="T41" s="231">
        <v>80.84615384615384</v>
      </c>
      <c r="U41" s="219" t="s">
        <v>56</v>
      </c>
      <c r="V41" s="209">
        <v>0.77504713428564098</v>
      </c>
      <c r="W41" s="307" t="s">
        <v>96</v>
      </c>
      <c r="X41" s="209">
        <v>0.74345387756223269</v>
      </c>
    </row>
    <row r="42" spans="1:24" ht="16.5">
      <c r="A42" s="295"/>
      <c r="B42" s="223" t="s">
        <v>50</v>
      </c>
      <c r="C42" s="217">
        <v>55.061919504643967</v>
      </c>
      <c r="D42" s="213">
        <f t="shared" si="8"/>
        <v>44.938080495356033</v>
      </c>
      <c r="E42" s="209">
        <v>0.71446854639103297</v>
      </c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12" t="s">
        <v>65</v>
      </c>
      <c r="R42" s="231">
        <v>88.114525139664806</v>
      </c>
      <c r="S42" s="211" t="s">
        <v>105</v>
      </c>
      <c r="T42" s="231">
        <v>84.285714285714292</v>
      </c>
      <c r="U42" s="219" t="s">
        <v>44</v>
      </c>
      <c r="V42" s="209">
        <v>0.73018802306699637</v>
      </c>
      <c r="W42" s="307" t="s">
        <v>104</v>
      </c>
      <c r="X42" s="209">
        <v>0.71243411563652714</v>
      </c>
    </row>
    <row r="43" spans="1:24" ht="16.5">
      <c r="A43" s="295"/>
      <c r="B43" s="205" t="s">
        <v>46</v>
      </c>
      <c r="C43" s="217">
        <v>58.032345013477091</v>
      </c>
      <c r="D43" s="213">
        <f t="shared" ref="D43:D48" si="9">100-C43</f>
        <v>41.967654986522909</v>
      </c>
      <c r="E43" s="209">
        <v>0.77566334794968261</v>
      </c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03"/>
      <c r="R43" s="203"/>
      <c r="S43" s="203"/>
      <c r="T43" s="203"/>
      <c r="U43" s="203"/>
      <c r="V43" s="203"/>
      <c r="W43" s="203"/>
      <c r="X43" s="203"/>
    </row>
    <row r="44" spans="1:24" ht="16.5">
      <c r="A44" s="295"/>
      <c r="B44" s="205" t="s">
        <v>54</v>
      </c>
      <c r="C44" s="217">
        <v>60.91317365269461</v>
      </c>
      <c r="D44" s="213">
        <f t="shared" si="9"/>
        <v>39.08682634730539</v>
      </c>
      <c r="E44" s="209">
        <v>0.72734823346911737</v>
      </c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03"/>
      <c r="R44" s="203"/>
      <c r="S44" s="203"/>
      <c r="T44" s="203"/>
      <c r="U44" s="203"/>
      <c r="V44" s="203"/>
      <c r="W44" s="203"/>
      <c r="X44" s="203"/>
    </row>
    <row r="45" spans="1:24" ht="16.5">
      <c r="A45" s="295"/>
      <c r="B45" s="210" t="s">
        <v>63</v>
      </c>
      <c r="C45" s="217">
        <v>74.770270270270274</v>
      </c>
      <c r="D45" s="213">
        <f t="shared" si="9"/>
        <v>25.229729729729726</v>
      </c>
      <c r="E45" s="209">
        <v>0.69268164896642037</v>
      </c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03"/>
      <c r="R45" s="203"/>
      <c r="S45" s="203"/>
      <c r="T45" s="203"/>
      <c r="U45" s="203"/>
      <c r="V45" s="203"/>
      <c r="W45" s="203"/>
      <c r="X45" s="203"/>
    </row>
    <row r="46" spans="1:24" ht="16.5">
      <c r="A46" s="295"/>
      <c r="B46" s="230" t="s">
        <v>62</v>
      </c>
      <c r="C46" s="217">
        <v>75.653594771241828</v>
      </c>
      <c r="D46" s="213">
        <f t="shared" si="9"/>
        <v>24.346405228758172</v>
      </c>
      <c r="E46" s="209">
        <v>0.70042742856690765</v>
      </c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03"/>
      <c r="R46" s="203"/>
      <c r="S46" s="203"/>
      <c r="T46" s="203"/>
      <c r="U46" s="203"/>
      <c r="V46" s="203"/>
      <c r="W46" s="203"/>
      <c r="X46" s="203"/>
    </row>
    <row r="47" spans="1:24" ht="16.5">
      <c r="A47" s="295"/>
      <c r="B47" s="216" t="s">
        <v>59</v>
      </c>
      <c r="C47" s="217">
        <v>77.074468085106389</v>
      </c>
      <c r="D47" s="213">
        <f t="shared" si="9"/>
        <v>22.925531914893611</v>
      </c>
      <c r="E47" s="209">
        <v>0.66086757382259553</v>
      </c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03"/>
      <c r="R47" s="203"/>
      <c r="S47" s="203"/>
      <c r="T47" s="203"/>
      <c r="U47" s="203"/>
      <c r="V47" s="203"/>
      <c r="W47" s="203"/>
      <c r="X47" s="203"/>
    </row>
    <row r="48" spans="1:24" ht="16.5">
      <c r="A48" s="295"/>
      <c r="B48" s="212" t="s">
        <v>65</v>
      </c>
      <c r="C48" s="231">
        <v>88.114525139664806</v>
      </c>
      <c r="D48" s="231">
        <f t="shared" si="9"/>
        <v>11.885474860335194</v>
      </c>
      <c r="E48" s="209">
        <v>0.70989458844030484</v>
      </c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03"/>
      <c r="R48" s="203"/>
      <c r="S48" s="203"/>
      <c r="T48" s="203"/>
      <c r="U48" s="203"/>
      <c r="V48" s="203"/>
      <c r="W48" s="203"/>
      <c r="X48" s="203"/>
    </row>
    <row r="49" spans="1:24" ht="16.5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</row>
    <row r="50" spans="1:24" ht="16.5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</row>
    <row r="51" spans="1:24" ht="16.5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</row>
    <row r="52" spans="1:24" ht="16.5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</row>
    <row r="53" spans="1:24" ht="16.5">
      <c r="A53" s="203"/>
      <c r="B53" s="227"/>
      <c r="C53" s="227"/>
      <c r="D53" s="227"/>
      <c r="E53" s="227"/>
      <c r="F53" s="227"/>
      <c r="G53" s="203"/>
      <c r="H53" s="291" t="s">
        <v>133</v>
      </c>
      <c r="I53" s="291" t="s">
        <v>16</v>
      </c>
      <c r="J53" s="292"/>
      <c r="K53" s="292"/>
      <c r="L53" s="292" t="s">
        <v>122</v>
      </c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</row>
    <row r="54" spans="1:24" ht="16.5">
      <c r="A54" s="203"/>
      <c r="B54" s="227"/>
      <c r="C54" s="227"/>
      <c r="D54" s="227"/>
      <c r="E54" s="227"/>
      <c r="F54" s="227"/>
      <c r="G54" s="203"/>
      <c r="H54" s="279" t="s">
        <v>118</v>
      </c>
      <c r="I54" s="290">
        <v>65.120765391125431</v>
      </c>
      <c r="J54" s="292"/>
      <c r="K54" s="292"/>
      <c r="L54" s="290">
        <f>AVERAGE(J6:J10)</f>
        <v>0.74887445531081587</v>
      </c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</row>
    <row r="55" spans="1:24" ht="16.5">
      <c r="A55" s="203"/>
      <c r="B55" s="227"/>
      <c r="C55" s="227"/>
      <c r="D55" s="227"/>
      <c r="E55" s="227"/>
      <c r="F55" s="227"/>
      <c r="G55" s="203"/>
      <c r="H55" s="279" t="s">
        <v>120</v>
      </c>
      <c r="I55" s="290">
        <v>61.812154652275225</v>
      </c>
      <c r="J55" s="292"/>
      <c r="K55" s="292"/>
      <c r="L55" s="290">
        <f>AVERAGE(J16:J34)</f>
        <v>0.7217161240681409</v>
      </c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</row>
    <row r="56" spans="1:24" ht="16.5">
      <c r="A56" s="203"/>
      <c r="B56" s="227"/>
      <c r="C56" s="227"/>
      <c r="D56" s="227"/>
      <c r="E56" s="227"/>
      <c r="F56" s="227"/>
      <c r="G56" s="203"/>
      <c r="H56" s="279" t="s">
        <v>108</v>
      </c>
      <c r="I56" s="290">
        <v>48.246066543627286</v>
      </c>
      <c r="J56" s="292"/>
      <c r="K56" s="292"/>
      <c r="L56" s="290">
        <f>AVERAGE(O6:O17)</f>
        <v>0.7012180724338597</v>
      </c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</row>
    <row r="57" spans="1:24" ht="16.5">
      <c r="A57" s="203"/>
      <c r="B57" s="227"/>
      <c r="C57" s="227"/>
      <c r="D57" s="227"/>
      <c r="E57" s="227"/>
      <c r="F57" s="227"/>
      <c r="G57" s="203"/>
      <c r="H57" s="279" t="s">
        <v>116</v>
      </c>
      <c r="I57" s="290">
        <v>44.694062262832361</v>
      </c>
      <c r="J57" s="292"/>
      <c r="K57" s="292"/>
      <c r="L57" s="290">
        <f>AVERAGE(E18:E35)</f>
        <v>0.77112510328881223</v>
      </c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</row>
    <row r="58" spans="1:24" ht="16.5">
      <c r="A58" s="203"/>
      <c r="B58" s="227"/>
      <c r="C58" s="227"/>
      <c r="D58" s="227"/>
      <c r="E58" s="227"/>
      <c r="F58" s="227"/>
      <c r="G58" s="203"/>
      <c r="H58" s="279" t="s">
        <v>117</v>
      </c>
      <c r="I58" s="290">
        <v>39.705558441008748</v>
      </c>
      <c r="J58" s="292"/>
      <c r="K58" s="292"/>
      <c r="L58" s="290">
        <f>AVERAGE(E38:E48)</f>
        <v>0.72605319117013989</v>
      </c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</row>
    <row r="59" spans="1:24" ht="16.5">
      <c r="A59" s="203"/>
      <c r="B59" s="227"/>
      <c r="C59" s="227"/>
      <c r="D59" s="227"/>
      <c r="E59" s="227"/>
      <c r="F59" s="227"/>
      <c r="G59" s="203"/>
      <c r="H59" s="279" t="s">
        <v>115</v>
      </c>
      <c r="I59" s="290">
        <v>38.772971596625574</v>
      </c>
      <c r="J59" s="292"/>
      <c r="K59" s="292"/>
      <c r="L59" s="290">
        <f>AVERAGE(E5:E15)</f>
        <v>0.76550953253105025</v>
      </c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</row>
    <row r="60" spans="1:24" ht="16.5">
      <c r="A60" s="203"/>
      <c r="B60" s="227"/>
      <c r="C60" s="227"/>
      <c r="D60" s="227"/>
      <c r="E60" s="227"/>
      <c r="F60" s="227"/>
      <c r="G60" s="203"/>
      <c r="H60" s="279" t="s">
        <v>119</v>
      </c>
      <c r="I60" s="290">
        <v>37.788080207553989</v>
      </c>
      <c r="J60" s="292"/>
      <c r="K60" s="292"/>
      <c r="L60" s="290">
        <f>AVERAGE(J37:J40)</f>
        <v>0.71506849941337691</v>
      </c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</row>
    <row r="61" spans="1:24" ht="16.5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</row>
    <row r="62" spans="1:24" ht="16.5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</row>
    <row r="63" spans="1:24" ht="16.5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</row>
    <row r="64" spans="1:24" ht="16.5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</row>
    <row r="65" spans="1:24" ht="16.5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</row>
    <row r="66" spans="1:24" ht="16.5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  <c r="X66" s="203"/>
    </row>
    <row r="67" spans="1:24" ht="16.5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  <c r="X67" s="203"/>
    </row>
    <row r="68" spans="1:24" ht="16.5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  <c r="X68" s="203"/>
    </row>
    <row r="69" spans="1:24" ht="16.5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  <c r="X69" s="203"/>
    </row>
    <row r="70" spans="1:24" ht="16.5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  <c r="X70" s="203"/>
    </row>
    <row r="71" spans="1:24" ht="16.5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3"/>
    </row>
  </sheetData>
  <sortState ref="H54:L60">
    <sortCondition descending="1" ref="L54:L60"/>
  </sortState>
  <conditionalFormatting sqref="M22">
    <cfRule type="iconSet" priority="2">
      <iconSet iconSet="3Arrows">
        <cfvo type="percent" val="0"/>
        <cfvo type="percent" val="33"/>
        <cfvo type="percent" val="67"/>
      </iconSet>
    </cfRule>
  </conditionalFormatting>
  <pageMargins left="0.7" right="0.7" top="0.78740157499999996" bottom="0.78740157499999996" header="0.3" footer="0.3"/>
  <pageSetup paperSize="9" scale="95" orientation="portrait" r:id="rId1"/>
  <ignoredErrors>
    <ignoredError sqref="L5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240"/>
  <sheetViews>
    <sheetView zoomScale="25" zoomScaleNormal="25" workbookViewId="0">
      <selection activeCell="O109" sqref="O109"/>
    </sheetView>
  </sheetViews>
  <sheetFormatPr defaultRowHeight="15" customHeight="1"/>
  <sheetData>
    <row r="1" spans="1:79" ht="15" customHeight="1">
      <c r="A1" t="s">
        <v>134</v>
      </c>
    </row>
    <row r="2" spans="1:79" ht="15" customHeight="1">
      <c r="A2" t="s">
        <v>0</v>
      </c>
      <c r="I2" t="s">
        <v>6</v>
      </c>
      <c r="Q2" t="s">
        <v>7</v>
      </c>
      <c r="Y2" t="s">
        <v>8</v>
      </c>
      <c r="AG2" t="s">
        <v>9</v>
      </c>
      <c r="AO2" t="s">
        <v>10</v>
      </c>
      <c r="AW2" t="s">
        <v>11</v>
      </c>
      <c r="BE2" t="s">
        <v>12</v>
      </c>
      <c r="BM2" t="s">
        <v>13</v>
      </c>
      <c r="BU2" t="s">
        <v>14</v>
      </c>
    </row>
    <row r="3" spans="1:79" ht="15" customHeight="1">
      <c r="B3" s="3" t="s">
        <v>5</v>
      </c>
      <c r="C3" s="7" t="s">
        <v>1</v>
      </c>
      <c r="D3" s="7" t="s">
        <v>2</v>
      </c>
      <c r="E3" s="7" t="s">
        <v>3</v>
      </c>
      <c r="F3" s="7" t="s">
        <v>4</v>
      </c>
      <c r="G3" s="8" t="s">
        <v>15</v>
      </c>
      <c r="J3" s="3" t="s">
        <v>5</v>
      </c>
      <c r="K3" s="7" t="s">
        <v>1</v>
      </c>
      <c r="L3" s="7" t="s">
        <v>2</v>
      </c>
      <c r="M3" s="7" t="s">
        <v>3</v>
      </c>
      <c r="N3" s="7" t="s">
        <v>4</v>
      </c>
      <c r="O3" s="8" t="s">
        <v>15</v>
      </c>
      <c r="R3" s="3" t="s">
        <v>5</v>
      </c>
      <c r="S3" s="7" t="s">
        <v>1</v>
      </c>
      <c r="T3" s="7" t="s">
        <v>2</v>
      </c>
      <c r="U3" s="7" t="s">
        <v>3</v>
      </c>
      <c r="V3" s="7" t="s">
        <v>4</v>
      </c>
      <c r="W3" s="8" t="s">
        <v>15</v>
      </c>
      <c r="Z3" s="3" t="s">
        <v>5</v>
      </c>
      <c r="AA3" s="7" t="s">
        <v>1</v>
      </c>
      <c r="AB3" s="7" t="s">
        <v>2</v>
      </c>
      <c r="AC3" s="7" t="s">
        <v>3</v>
      </c>
      <c r="AD3" s="7" t="s">
        <v>4</v>
      </c>
      <c r="AE3" s="8" t="s">
        <v>15</v>
      </c>
      <c r="AH3" s="3" t="s">
        <v>5</v>
      </c>
      <c r="AI3" s="7" t="s">
        <v>1</v>
      </c>
      <c r="AJ3" s="7" t="s">
        <v>2</v>
      </c>
      <c r="AK3" s="7" t="s">
        <v>3</v>
      </c>
      <c r="AL3" s="7" t="s">
        <v>4</v>
      </c>
      <c r="AM3" s="8" t="s">
        <v>15</v>
      </c>
      <c r="AP3" s="3" t="s">
        <v>5</v>
      </c>
      <c r="AQ3" s="7" t="s">
        <v>1</v>
      </c>
      <c r="AR3" s="7" t="s">
        <v>2</v>
      </c>
      <c r="AS3" s="7" t="s">
        <v>3</v>
      </c>
      <c r="AT3" s="7" t="s">
        <v>4</v>
      </c>
      <c r="AU3" s="8" t="s">
        <v>15</v>
      </c>
      <c r="AX3" s="3" t="s">
        <v>5</v>
      </c>
      <c r="AY3" s="7" t="s">
        <v>1</v>
      </c>
      <c r="AZ3" s="7" t="s">
        <v>2</v>
      </c>
      <c r="BA3" s="7" t="s">
        <v>3</v>
      </c>
      <c r="BB3" s="7" t="s">
        <v>4</v>
      </c>
      <c r="BC3" s="8" t="s">
        <v>15</v>
      </c>
      <c r="BF3" s="3" t="s">
        <v>5</v>
      </c>
      <c r="BG3" s="7" t="s">
        <v>1</v>
      </c>
      <c r="BH3" s="7" t="s">
        <v>2</v>
      </c>
      <c r="BI3" s="7" t="s">
        <v>3</v>
      </c>
      <c r="BJ3" s="7" t="s">
        <v>4</v>
      </c>
      <c r="BK3" s="8" t="s">
        <v>15</v>
      </c>
      <c r="BN3" s="3" t="s">
        <v>5</v>
      </c>
      <c r="BO3" s="7" t="s">
        <v>1</v>
      </c>
      <c r="BP3" s="7" t="s">
        <v>2</v>
      </c>
      <c r="BQ3" s="7" t="s">
        <v>3</v>
      </c>
      <c r="BR3" s="7" t="s">
        <v>4</v>
      </c>
      <c r="BS3" s="8" t="s">
        <v>15</v>
      </c>
      <c r="BV3" s="3" t="s">
        <v>5</v>
      </c>
      <c r="BW3" s="7" t="s">
        <v>1</v>
      </c>
      <c r="BX3" s="7" t="s">
        <v>2</v>
      </c>
      <c r="BY3" s="7" t="s">
        <v>3</v>
      </c>
      <c r="BZ3" s="7" t="s">
        <v>4</v>
      </c>
      <c r="CA3" s="8" t="s">
        <v>15</v>
      </c>
    </row>
    <row r="4" spans="1:79" ht="15" customHeight="1">
      <c r="B4" s="3">
        <v>1</v>
      </c>
      <c r="C4" s="4">
        <v>10</v>
      </c>
      <c r="D4" s="4">
        <v>10</v>
      </c>
      <c r="E4" s="4">
        <v>10</v>
      </c>
      <c r="F4" s="4">
        <v>10</v>
      </c>
      <c r="G4" s="5">
        <v>40</v>
      </c>
      <c r="J4" s="3">
        <v>1</v>
      </c>
      <c r="K4" s="4">
        <v>10</v>
      </c>
      <c r="L4" s="4">
        <v>10</v>
      </c>
      <c r="M4" s="4">
        <v>10</v>
      </c>
      <c r="N4" s="4">
        <v>10</v>
      </c>
      <c r="O4" s="5">
        <v>40</v>
      </c>
      <c r="R4" s="3">
        <v>1</v>
      </c>
      <c r="S4" s="4">
        <v>8</v>
      </c>
      <c r="T4" s="4">
        <v>10</v>
      </c>
      <c r="U4" s="4">
        <v>9</v>
      </c>
      <c r="V4" s="4">
        <v>10</v>
      </c>
      <c r="W4" s="5">
        <v>37</v>
      </c>
      <c r="Z4" s="3">
        <v>1</v>
      </c>
      <c r="AA4" s="4">
        <v>10</v>
      </c>
      <c r="AB4" s="4">
        <v>9</v>
      </c>
      <c r="AC4" s="4">
        <v>8</v>
      </c>
      <c r="AD4" s="4">
        <v>9</v>
      </c>
      <c r="AE4" s="5">
        <v>36</v>
      </c>
      <c r="AH4" s="3">
        <v>1</v>
      </c>
      <c r="AI4" s="4">
        <v>6</v>
      </c>
      <c r="AJ4" s="4">
        <v>10</v>
      </c>
      <c r="AK4" s="4">
        <v>9</v>
      </c>
      <c r="AL4" s="4">
        <v>10</v>
      </c>
      <c r="AM4" s="5">
        <v>35</v>
      </c>
      <c r="AP4" s="3">
        <v>1</v>
      </c>
      <c r="AQ4" s="4">
        <v>10</v>
      </c>
      <c r="AR4" s="4">
        <v>10</v>
      </c>
      <c r="AS4" s="4">
        <v>10</v>
      </c>
      <c r="AT4" s="4">
        <v>9</v>
      </c>
      <c r="AU4" s="5">
        <v>39</v>
      </c>
      <c r="AX4" s="3">
        <v>1</v>
      </c>
      <c r="AY4" s="4">
        <v>10</v>
      </c>
      <c r="AZ4" s="4">
        <v>10</v>
      </c>
      <c r="BA4" s="4">
        <v>10</v>
      </c>
      <c r="BB4" s="4">
        <v>7</v>
      </c>
      <c r="BC4" s="5">
        <v>37</v>
      </c>
      <c r="BF4" s="3">
        <v>1</v>
      </c>
      <c r="BG4" s="4">
        <v>10</v>
      </c>
      <c r="BH4" s="4">
        <v>10</v>
      </c>
      <c r="BI4" s="4">
        <v>10</v>
      </c>
      <c r="BJ4" s="4">
        <v>9</v>
      </c>
      <c r="BK4" s="5">
        <v>39</v>
      </c>
      <c r="BN4" s="3">
        <v>1</v>
      </c>
      <c r="BO4" s="4">
        <v>10</v>
      </c>
      <c r="BP4" s="4">
        <v>10</v>
      </c>
      <c r="BQ4" s="4">
        <v>10</v>
      </c>
      <c r="BR4" s="4">
        <v>10</v>
      </c>
      <c r="BS4" s="5">
        <v>40</v>
      </c>
      <c r="BV4" s="3">
        <v>1</v>
      </c>
      <c r="BW4" s="4">
        <v>10</v>
      </c>
      <c r="BX4" s="4">
        <v>9</v>
      </c>
      <c r="BY4" s="4">
        <v>10</v>
      </c>
      <c r="BZ4" s="4">
        <v>10</v>
      </c>
      <c r="CA4" s="5">
        <v>39</v>
      </c>
    </row>
    <row r="5" spans="1:79" ht="15" customHeight="1">
      <c r="B5" s="3">
        <v>2</v>
      </c>
      <c r="C5" s="4">
        <v>10</v>
      </c>
      <c r="D5" s="4">
        <v>10</v>
      </c>
      <c r="E5" s="4">
        <v>10</v>
      </c>
      <c r="F5" s="4">
        <v>10</v>
      </c>
      <c r="G5" s="5">
        <v>40</v>
      </c>
      <c r="J5" s="3">
        <v>2</v>
      </c>
      <c r="K5" s="4">
        <v>10</v>
      </c>
      <c r="L5" s="4">
        <v>10</v>
      </c>
      <c r="M5" s="4">
        <v>10</v>
      </c>
      <c r="N5" s="4">
        <v>10</v>
      </c>
      <c r="O5" s="5">
        <v>40</v>
      </c>
      <c r="R5" s="3">
        <v>2</v>
      </c>
      <c r="S5" s="4">
        <v>10</v>
      </c>
      <c r="T5" s="4">
        <v>9</v>
      </c>
      <c r="U5" s="4">
        <v>10</v>
      </c>
      <c r="V5" s="4">
        <v>5</v>
      </c>
      <c r="W5" s="5">
        <v>34</v>
      </c>
      <c r="Z5" s="3">
        <v>2</v>
      </c>
      <c r="AA5" s="4">
        <v>10</v>
      </c>
      <c r="AB5" s="4">
        <v>10</v>
      </c>
      <c r="AC5" s="4">
        <v>8</v>
      </c>
      <c r="AD5" s="4">
        <v>7</v>
      </c>
      <c r="AE5" s="5">
        <v>35</v>
      </c>
      <c r="AH5" s="3">
        <v>2</v>
      </c>
      <c r="AI5" s="4">
        <v>6</v>
      </c>
      <c r="AJ5" s="4">
        <v>10</v>
      </c>
      <c r="AK5" s="4">
        <v>9</v>
      </c>
      <c r="AL5" s="4">
        <v>10</v>
      </c>
      <c r="AM5" s="5">
        <v>35</v>
      </c>
      <c r="AP5" s="3">
        <v>2</v>
      </c>
      <c r="AQ5" s="4">
        <v>10</v>
      </c>
      <c r="AR5" s="4">
        <v>10</v>
      </c>
      <c r="AS5" s="4">
        <v>10</v>
      </c>
      <c r="AT5" s="4">
        <v>6</v>
      </c>
      <c r="AU5" s="5">
        <v>36</v>
      </c>
      <c r="AX5" s="3">
        <v>2</v>
      </c>
      <c r="AY5" s="4">
        <v>10</v>
      </c>
      <c r="AZ5" s="4">
        <v>7</v>
      </c>
      <c r="BA5" s="4">
        <v>7</v>
      </c>
      <c r="BB5" s="4">
        <v>10</v>
      </c>
      <c r="BC5" s="5">
        <v>34</v>
      </c>
      <c r="BF5" s="3">
        <v>2</v>
      </c>
      <c r="BG5" s="4">
        <v>10</v>
      </c>
      <c r="BH5" s="4">
        <v>10</v>
      </c>
      <c r="BI5" s="4">
        <v>9</v>
      </c>
      <c r="BJ5" s="4">
        <v>5</v>
      </c>
      <c r="BK5" s="5">
        <v>34</v>
      </c>
      <c r="BN5" s="3">
        <v>2</v>
      </c>
      <c r="BO5" s="4">
        <v>10</v>
      </c>
      <c r="BP5" s="4">
        <v>10</v>
      </c>
      <c r="BQ5" s="4">
        <v>10</v>
      </c>
      <c r="BR5" s="4">
        <v>10</v>
      </c>
      <c r="BS5" s="5">
        <v>40</v>
      </c>
      <c r="BV5" s="3">
        <v>2</v>
      </c>
      <c r="BW5" s="4">
        <v>10</v>
      </c>
      <c r="BX5" s="4">
        <v>9</v>
      </c>
      <c r="BY5" s="4">
        <v>10</v>
      </c>
      <c r="BZ5" s="4">
        <v>10</v>
      </c>
      <c r="CA5" s="5">
        <v>39</v>
      </c>
    </row>
    <row r="6" spans="1:79" ht="15" customHeight="1">
      <c r="B6" s="3">
        <v>3</v>
      </c>
      <c r="C6" s="4">
        <v>10</v>
      </c>
      <c r="D6" s="4">
        <v>8</v>
      </c>
      <c r="E6" s="4">
        <v>10</v>
      </c>
      <c r="F6" s="4">
        <v>10</v>
      </c>
      <c r="G6" s="5">
        <v>38</v>
      </c>
      <c r="J6" s="3">
        <v>3</v>
      </c>
      <c r="K6" s="4">
        <v>10</v>
      </c>
      <c r="L6" s="4">
        <v>9</v>
      </c>
      <c r="M6" s="4">
        <v>10</v>
      </c>
      <c r="N6" s="4">
        <v>10</v>
      </c>
      <c r="O6" s="5">
        <v>39</v>
      </c>
      <c r="R6" s="3">
        <v>3</v>
      </c>
      <c r="S6" s="4">
        <v>10</v>
      </c>
      <c r="T6" s="4">
        <v>9</v>
      </c>
      <c r="U6" s="4">
        <v>10</v>
      </c>
      <c r="V6" s="4">
        <v>4.5</v>
      </c>
      <c r="W6" s="5">
        <v>33.5</v>
      </c>
      <c r="Z6" s="3">
        <v>3</v>
      </c>
      <c r="AA6" s="4">
        <v>10</v>
      </c>
      <c r="AB6" s="4">
        <v>7</v>
      </c>
      <c r="AC6" s="4">
        <v>9</v>
      </c>
      <c r="AD6" s="4">
        <v>8</v>
      </c>
      <c r="AE6" s="5">
        <v>34</v>
      </c>
      <c r="AH6" s="3">
        <v>3</v>
      </c>
      <c r="AI6" s="4">
        <v>9</v>
      </c>
      <c r="AJ6" s="4">
        <v>9</v>
      </c>
      <c r="AK6" s="4">
        <v>7</v>
      </c>
      <c r="AL6" s="4">
        <v>10</v>
      </c>
      <c r="AM6" s="5">
        <v>35</v>
      </c>
      <c r="AP6" s="3">
        <v>3</v>
      </c>
      <c r="AQ6" s="4">
        <v>10</v>
      </c>
      <c r="AR6" s="4">
        <v>7</v>
      </c>
      <c r="AS6" s="4">
        <v>9</v>
      </c>
      <c r="AT6" s="4">
        <v>9</v>
      </c>
      <c r="AU6" s="5">
        <v>35</v>
      </c>
      <c r="AX6" s="3">
        <v>3</v>
      </c>
      <c r="AY6" s="4">
        <v>10</v>
      </c>
      <c r="AZ6" s="4">
        <v>5</v>
      </c>
      <c r="BA6" s="4">
        <v>7</v>
      </c>
      <c r="BB6" s="4">
        <v>10</v>
      </c>
      <c r="BC6" s="5">
        <v>32</v>
      </c>
      <c r="BF6" s="3">
        <v>3</v>
      </c>
      <c r="BG6" s="4">
        <v>10</v>
      </c>
      <c r="BH6" s="4">
        <v>6</v>
      </c>
      <c r="BI6" s="4">
        <v>10</v>
      </c>
      <c r="BJ6" s="4">
        <v>7</v>
      </c>
      <c r="BK6" s="5">
        <v>33</v>
      </c>
      <c r="BN6" s="3">
        <v>3</v>
      </c>
      <c r="BO6" s="4">
        <v>10</v>
      </c>
      <c r="BP6" s="4">
        <v>10</v>
      </c>
      <c r="BQ6" s="4">
        <v>9</v>
      </c>
      <c r="BR6" s="4">
        <v>10</v>
      </c>
      <c r="BS6" s="5">
        <v>39</v>
      </c>
      <c r="BV6" s="3">
        <v>3</v>
      </c>
      <c r="BW6" s="4">
        <v>8.5</v>
      </c>
      <c r="BX6" s="4">
        <v>8</v>
      </c>
      <c r="BY6" s="4">
        <v>9</v>
      </c>
      <c r="BZ6" s="4">
        <v>10</v>
      </c>
      <c r="CA6" s="5">
        <v>35.5</v>
      </c>
    </row>
    <row r="7" spans="1:79" ht="15" customHeight="1">
      <c r="B7" s="3">
        <v>4</v>
      </c>
      <c r="C7" s="4">
        <v>10</v>
      </c>
      <c r="D7" s="4">
        <v>8</v>
      </c>
      <c r="E7" s="4">
        <v>8</v>
      </c>
      <c r="F7" s="4">
        <v>10</v>
      </c>
      <c r="G7" s="5">
        <v>36</v>
      </c>
      <c r="J7" s="3">
        <v>4</v>
      </c>
      <c r="K7" s="4">
        <v>10</v>
      </c>
      <c r="L7" s="4">
        <v>10</v>
      </c>
      <c r="M7" s="4">
        <v>9</v>
      </c>
      <c r="N7" s="4">
        <v>9.5</v>
      </c>
      <c r="O7" s="5">
        <v>38.5</v>
      </c>
      <c r="R7" s="3">
        <v>4</v>
      </c>
      <c r="S7" s="4">
        <v>5</v>
      </c>
      <c r="T7" s="4">
        <v>10</v>
      </c>
      <c r="U7" s="4">
        <v>10</v>
      </c>
      <c r="V7" s="4">
        <v>8</v>
      </c>
      <c r="W7" s="5">
        <v>33</v>
      </c>
      <c r="Z7" s="3">
        <v>4</v>
      </c>
      <c r="AA7" s="4">
        <v>9</v>
      </c>
      <c r="AB7" s="4">
        <v>9</v>
      </c>
      <c r="AC7" s="4">
        <v>9</v>
      </c>
      <c r="AD7" s="4">
        <v>6.5</v>
      </c>
      <c r="AE7" s="5">
        <v>33.5</v>
      </c>
      <c r="AH7" s="3">
        <v>4</v>
      </c>
      <c r="AI7" s="4">
        <v>7</v>
      </c>
      <c r="AJ7" s="4">
        <v>10</v>
      </c>
      <c r="AK7" s="4">
        <v>1</v>
      </c>
      <c r="AL7" s="4">
        <v>10</v>
      </c>
      <c r="AM7" s="5">
        <v>28</v>
      </c>
      <c r="AP7" s="3">
        <v>4</v>
      </c>
      <c r="AQ7" s="4">
        <v>10</v>
      </c>
      <c r="AR7" s="4">
        <v>0</v>
      </c>
      <c r="AS7" s="4">
        <v>10</v>
      </c>
      <c r="AT7" s="4">
        <v>8</v>
      </c>
      <c r="AU7" s="5">
        <v>28</v>
      </c>
      <c r="AX7" s="3">
        <v>4</v>
      </c>
      <c r="AY7" s="4">
        <v>10</v>
      </c>
      <c r="AZ7" s="4">
        <v>2</v>
      </c>
      <c r="BA7" s="4">
        <v>10</v>
      </c>
      <c r="BB7" s="4">
        <v>10</v>
      </c>
      <c r="BC7" s="5">
        <v>32</v>
      </c>
      <c r="BF7" s="3">
        <v>4</v>
      </c>
      <c r="BG7" s="4">
        <v>9</v>
      </c>
      <c r="BH7" s="4">
        <v>8</v>
      </c>
      <c r="BI7" s="4">
        <v>10</v>
      </c>
      <c r="BJ7" s="4">
        <v>6</v>
      </c>
      <c r="BK7" s="5">
        <v>33</v>
      </c>
      <c r="BN7" s="3">
        <v>4</v>
      </c>
      <c r="BO7" s="4">
        <v>10</v>
      </c>
      <c r="BP7" s="4">
        <v>9</v>
      </c>
      <c r="BQ7" s="4">
        <v>8</v>
      </c>
      <c r="BR7" s="4">
        <v>10</v>
      </c>
      <c r="BS7" s="5">
        <v>37</v>
      </c>
      <c r="BV7" s="3">
        <v>4</v>
      </c>
      <c r="BW7" s="4">
        <v>8</v>
      </c>
      <c r="BX7" s="4">
        <v>6</v>
      </c>
      <c r="BY7" s="4">
        <v>9</v>
      </c>
      <c r="BZ7" s="4">
        <v>8.5</v>
      </c>
      <c r="CA7" s="5">
        <v>31.5</v>
      </c>
    </row>
    <row r="8" spans="1:79" ht="15" customHeight="1">
      <c r="B8" s="3">
        <v>5</v>
      </c>
      <c r="C8" s="4">
        <v>10</v>
      </c>
      <c r="D8" s="4">
        <v>8</v>
      </c>
      <c r="E8" s="4">
        <v>10</v>
      </c>
      <c r="F8" s="4">
        <v>7</v>
      </c>
      <c r="G8" s="5">
        <v>35</v>
      </c>
      <c r="J8" s="3">
        <v>5</v>
      </c>
      <c r="K8" s="4">
        <v>10</v>
      </c>
      <c r="L8" s="4">
        <v>8</v>
      </c>
      <c r="M8" s="4">
        <v>10</v>
      </c>
      <c r="N8" s="4">
        <v>9</v>
      </c>
      <c r="O8" s="5">
        <v>37</v>
      </c>
      <c r="R8" s="3">
        <v>5</v>
      </c>
      <c r="S8" s="4">
        <v>8</v>
      </c>
      <c r="T8" s="4">
        <v>10</v>
      </c>
      <c r="U8" s="4">
        <v>10</v>
      </c>
      <c r="V8" s="4">
        <v>4</v>
      </c>
      <c r="W8" s="5">
        <v>32</v>
      </c>
      <c r="Z8" s="3">
        <v>5</v>
      </c>
      <c r="AA8" s="4">
        <v>10</v>
      </c>
      <c r="AB8" s="4">
        <v>5</v>
      </c>
      <c r="AC8" s="4">
        <v>9</v>
      </c>
      <c r="AD8" s="4">
        <v>7</v>
      </c>
      <c r="AE8" s="5">
        <v>31</v>
      </c>
      <c r="AH8" s="3">
        <v>5</v>
      </c>
      <c r="AI8" s="4">
        <v>6</v>
      </c>
      <c r="AJ8" s="4">
        <v>10</v>
      </c>
      <c r="AK8" s="4">
        <v>1</v>
      </c>
      <c r="AL8" s="4">
        <v>10</v>
      </c>
      <c r="AM8" s="5">
        <v>27</v>
      </c>
      <c r="AP8" s="3">
        <v>5</v>
      </c>
      <c r="AQ8" s="4">
        <v>3</v>
      </c>
      <c r="AR8" s="4">
        <v>3</v>
      </c>
      <c r="AS8" s="4">
        <v>10</v>
      </c>
      <c r="AT8" s="4">
        <v>9.5</v>
      </c>
      <c r="AU8" s="5">
        <v>25.5</v>
      </c>
      <c r="AX8" s="3">
        <v>5</v>
      </c>
      <c r="AY8" s="4">
        <v>10</v>
      </c>
      <c r="AZ8" s="4">
        <v>8</v>
      </c>
      <c r="BA8" s="4">
        <v>3</v>
      </c>
      <c r="BB8" s="4">
        <v>10</v>
      </c>
      <c r="BC8" s="5">
        <v>31</v>
      </c>
      <c r="BF8" s="3">
        <v>5</v>
      </c>
      <c r="BG8" s="4">
        <v>10</v>
      </c>
      <c r="BH8" s="4">
        <v>10</v>
      </c>
      <c r="BI8" s="4">
        <v>10</v>
      </c>
      <c r="BJ8" s="4">
        <v>2</v>
      </c>
      <c r="BK8" s="5">
        <v>32</v>
      </c>
      <c r="BN8" s="3">
        <v>5</v>
      </c>
      <c r="BO8" s="4">
        <v>8</v>
      </c>
      <c r="BP8" s="4">
        <v>10</v>
      </c>
      <c r="BQ8" s="4">
        <v>8</v>
      </c>
      <c r="BR8" s="4">
        <v>10</v>
      </c>
      <c r="BS8" s="5">
        <v>36</v>
      </c>
      <c r="BV8" s="3">
        <v>5</v>
      </c>
      <c r="BW8" s="4">
        <v>9</v>
      </c>
      <c r="BX8" s="4">
        <v>9</v>
      </c>
      <c r="BY8" s="4">
        <v>5</v>
      </c>
      <c r="BZ8" s="4">
        <v>7</v>
      </c>
      <c r="CA8" s="5">
        <v>30</v>
      </c>
    </row>
    <row r="9" spans="1:79" ht="15" customHeight="1">
      <c r="B9" s="3">
        <v>6</v>
      </c>
      <c r="C9" s="3">
        <v>8</v>
      </c>
      <c r="D9" s="3">
        <v>7</v>
      </c>
      <c r="E9" s="3">
        <v>10</v>
      </c>
      <c r="F9" s="3">
        <v>9</v>
      </c>
      <c r="G9" s="6">
        <v>34</v>
      </c>
      <c r="J9" s="3">
        <v>6</v>
      </c>
      <c r="K9" s="4">
        <v>10</v>
      </c>
      <c r="L9" s="4">
        <v>10</v>
      </c>
      <c r="M9" s="4">
        <v>7</v>
      </c>
      <c r="N9" s="4">
        <v>10</v>
      </c>
      <c r="O9" s="5">
        <v>37</v>
      </c>
      <c r="R9" s="3">
        <v>6</v>
      </c>
      <c r="S9" s="4">
        <v>4</v>
      </c>
      <c r="T9" s="4">
        <v>10</v>
      </c>
      <c r="U9" s="4">
        <v>10</v>
      </c>
      <c r="V9" s="4">
        <v>8</v>
      </c>
      <c r="W9" s="5">
        <v>32</v>
      </c>
      <c r="Z9" s="3">
        <v>6</v>
      </c>
      <c r="AA9" s="4">
        <v>10</v>
      </c>
      <c r="AB9" s="4">
        <v>9</v>
      </c>
      <c r="AC9" s="4">
        <v>2</v>
      </c>
      <c r="AD9" s="4">
        <v>8</v>
      </c>
      <c r="AE9" s="5">
        <v>29</v>
      </c>
      <c r="AH9" s="3">
        <v>6</v>
      </c>
      <c r="AI9" s="4">
        <v>3</v>
      </c>
      <c r="AJ9" s="4">
        <v>10</v>
      </c>
      <c r="AK9" s="4">
        <v>3.5</v>
      </c>
      <c r="AL9" s="4">
        <v>10</v>
      </c>
      <c r="AM9" s="5">
        <v>26.5</v>
      </c>
      <c r="AP9" s="3">
        <v>6</v>
      </c>
      <c r="AQ9" s="4">
        <v>6</v>
      </c>
      <c r="AR9" s="4">
        <v>1</v>
      </c>
      <c r="AS9" s="4">
        <v>10</v>
      </c>
      <c r="AT9" s="4">
        <v>7</v>
      </c>
      <c r="AU9" s="5">
        <v>24</v>
      </c>
      <c r="AX9" s="3">
        <v>6</v>
      </c>
      <c r="AY9" s="4">
        <v>10</v>
      </c>
      <c r="AZ9" s="4">
        <v>0</v>
      </c>
      <c r="BA9" s="4">
        <v>10</v>
      </c>
      <c r="BB9" s="4">
        <v>10</v>
      </c>
      <c r="BC9" s="5">
        <v>30</v>
      </c>
      <c r="BF9" s="3">
        <v>6</v>
      </c>
      <c r="BG9" s="4">
        <v>10</v>
      </c>
      <c r="BH9" s="4">
        <v>10</v>
      </c>
      <c r="BI9" s="4">
        <v>8</v>
      </c>
      <c r="BJ9" s="4">
        <v>4</v>
      </c>
      <c r="BK9" s="5">
        <v>32</v>
      </c>
      <c r="BN9" s="3">
        <v>6</v>
      </c>
      <c r="BO9" s="4">
        <v>8</v>
      </c>
      <c r="BP9" s="4">
        <v>10</v>
      </c>
      <c r="BQ9" s="4">
        <v>8</v>
      </c>
      <c r="BR9" s="4">
        <v>9</v>
      </c>
      <c r="BS9" s="5">
        <v>35</v>
      </c>
      <c r="BV9" s="3">
        <v>6</v>
      </c>
      <c r="BW9" s="4">
        <v>10</v>
      </c>
      <c r="BX9" s="4">
        <v>10</v>
      </c>
      <c r="BY9" s="4">
        <v>2</v>
      </c>
      <c r="BZ9" s="4">
        <v>8</v>
      </c>
      <c r="CA9" s="5">
        <v>30</v>
      </c>
    </row>
    <row r="10" spans="1:79" ht="15" customHeight="1">
      <c r="B10" s="3">
        <v>7</v>
      </c>
      <c r="C10" s="4">
        <v>10</v>
      </c>
      <c r="D10" s="4">
        <v>10</v>
      </c>
      <c r="E10" s="4">
        <v>6.5</v>
      </c>
      <c r="F10" s="4">
        <v>0</v>
      </c>
      <c r="G10" s="5">
        <v>26.5</v>
      </c>
      <c r="J10" s="3">
        <v>7</v>
      </c>
      <c r="K10" s="4">
        <v>9</v>
      </c>
      <c r="L10" s="4">
        <v>10</v>
      </c>
      <c r="M10" s="4">
        <v>8</v>
      </c>
      <c r="N10" s="4">
        <v>8</v>
      </c>
      <c r="O10" s="5">
        <v>35</v>
      </c>
      <c r="R10" s="3">
        <v>7</v>
      </c>
      <c r="S10" s="4">
        <v>10</v>
      </c>
      <c r="T10" s="4">
        <v>9</v>
      </c>
      <c r="U10" s="4">
        <v>2</v>
      </c>
      <c r="V10" s="4">
        <v>10</v>
      </c>
      <c r="W10" s="5">
        <v>31</v>
      </c>
      <c r="Z10" s="3">
        <v>7</v>
      </c>
      <c r="AA10" s="4">
        <v>7</v>
      </c>
      <c r="AB10" s="4">
        <v>9</v>
      </c>
      <c r="AC10" s="4">
        <v>3</v>
      </c>
      <c r="AD10" s="4">
        <v>8</v>
      </c>
      <c r="AE10" s="5">
        <v>27</v>
      </c>
      <c r="AH10" s="3">
        <v>7</v>
      </c>
      <c r="AI10" s="4">
        <v>3</v>
      </c>
      <c r="AJ10" s="4">
        <v>3</v>
      </c>
      <c r="AK10" s="4">
        <v>10</v>
      </c>
      <c r="AL10" s="4">
        <v>10</v>
      </c>
      <c r="AM10" s="5">
        <v>26</v>
      </c>
      <c r="AP10" s="3">
        <v>7</v>
      </c>
      <c r="AQ10" s="4">
        <v>7</v>
      </c>
      <c r="AR10" s="4">
        <v>1</v>
      </c>
      <c r="AS10" s="4">
        <v>10</v>
      </c>
      <c r="AT10" s="4">
        <v>5</v>
      </c>
      <c r="AU10" s="5">
        <v>23</v>
      </c>
      <c r="AX10" s="3">
        <v>7</v>
      </c>
      <c r="AY10" s="4">
        <v>10</v>
      </c>
      <c r="AZ10" s="4">
        <v>7</v>
      </c>
      <c r="BA10" s="4">
        <v>9</v>
      </c>
      <c r="BB10" s="4">
        <v>4</v>
      </c>
      <c r="BC10" s="5">
        <v>30</v>
      </c>
      <c r="BF10" s="3">
        <v>7</v>
      </c>
      <c r="BG10" s="4">
        <v>9</v>
      </c>
      <c r="BH10" s="4">
        <v>10</v>
      </c>
      <c r="BI10" s="4">
        <v>9</v>
      </c>
      <c r="BJ10" s="4">
        <v>3</v>
      </c>
      <c r="BK10" s="5">
        <v>31</v>
      </c>
      <c r="BN10" s="3">
        <v>7</v>
      </c>
      <c r="BO10" s="4">
        <v>7</v>
      </c>
      <c r="BP10" s="4">
        <v>10</v>
      </c>
      <c r="BQ10" s="4">
        <v>8</v>
      </c>
      <c r="BR10" s="4">
        <v>10</v>
      </c>
      <c r="BS10" s="5">
        <v>35</v>
      </c>
      <c r="BV10" s="3">
        <v>7</v>
      </c>
      <c r="BW10" s="4">
        <v>9</v>
      </c>
      <c r="BX10" s="4">
        <v>9</v>
      </c>
      <c r="BY10" s="4">
        <v>7</v>
      </c>
      <c r="BZ10" s="4">
        <v>5</v>
      </c>
      <c r="CA10" s="5">
        <v>30</v>
      </c>
    </row>
    <row r="11" spans="1:79" ht="15" customHeight="1">
      <c r="B11" s="3">
        <v>8</v>
      </c>
      <c r="C11" s="4">
        <v>9</v>
      </c>
      <c r="D11" s="4">
        <v>5</v>
      </c>
      <c r="E11" s="4">
        <v>5</v>
      </c>
      <c r="F11" s="4">
        <v>6</v>
      </c>
      <c r="G11" s="5">
        <v>25</v>
      </c>
      <c r="J11" s="3">
        <v>8</v>
      </c>
      <c r="K11" s="4">
        <v>7</v>
      </c>
      <c r="L11" s="4">
        <v>8</v>
      </c>
      <c r="M11" s="4">
        <v>10</v>
      </c>
      <c r="N11" s="4">
        <v>10</v>
      </c>
      <c r="O11" s="5">
        <v>35</v>
      </c>
      <c r="R11" s="3">
        <v>8</v>
      </c>
      <c r="S11" s="4">
        <v>8</v>
      </c>
      <c r="T11" s="4">
        <v>7</v>
      </c>
      <c r="U11" s="4">
        <v>7</v>
      </c>
      <c r="V11" s="4">
        <v>8</v>
      </c>
      <c r="W11" s="5">
        <v>30</v>
      </c>
      <c r="Z11" s="3">
        <v>8</v>
      </c>
      <c r="AA11" s="4">
        <v>10</v>
      </c>
      <c r="AB11" s="4">
        <v>7</v>
      </c>
      <c r="AC11" s="4">
        <v>2</v>
      </c>
      <c r="AD11" s="4">
        <v>7</v>
      </c>
      <c r="AE11" s="5">
        <v>26</v>
      </c>
      <c r="AH11" s="3">
        <v>8</v>
      </c>
      <c r="AI11" s="4">
        <v>6</v>
      </c>
      <c r="AJ11" s="4">
        <v>7</v>
      </c>
      <c r="AK11" s="4">
        <v>3</v>
      </c>
      <c r="AL11" s="4">
        <v>10</v>
      </c>
      <c r="AM11" s="5">
        <v>26</v>
      </c>
      <c r="AP11" s="3">
        <v>8</v>
      </c>
      <c r="AQ11" s="4">
        <v>8</v>
      </c>
      <c r="AR11" s="4">
        <v>0</v>
      </c>
      <c r="AS11" s="4">
        <v>10</v>
      </c>
      <c r="AT11" s="4">
        <v>4.5</v>
      </c>
      <c r="AU11" s="5">
        <v>22.5</v>
      </c>
      <c r="AX11" s="3">
        <v>8</v>
      </c>
      <c r="AY11" s="4">
        <v>9</v>
      </c>
      <c r="AZ11" s="4">
        <v>0</v>
      </c>
      <c r="BA11" s="4">
        <v>10</v>
      </c>
      <c r="BB11" s="4">
        <v>10</v>
      </c>
      <c r="BC11" s="5">
        <v>29</v>
      </c>
      <c r="BF11" s="3">
        <v>8</v>
      </c>
      <c r="BG11" s="4">
        <v>8</v>
      </c>
      <c r="BH11" s="4">
        <v>10</v>
      </c>
      <c r="BI11" s="4">
        <v>10</v>
      </c>
      <c r="BJ11" s="4">
        <v>2</v>
      </c>
      <c r="BK11" s="5">
        <v>30</v>
      </c>
      <c r="BN11" s="3">
        <v>8</v>
      </c>
      <c r="BO11" s="4">
        <v>10</v>
      </c>
      <c r="BP11" s="4">
        <v>10</v>
      </c>
      <c r="BQ11" s="4">
        <v>5</v>
      </c>
      <c r="BR11" s="4">
        <v>9</v>
      </c>
      <c r="BS11" s="5">
        <v>34</v>
      </c>
      <c r="BV11" s="3">
        <v>8</v>
      </c>
      <c r="BW11" s="4">
        <v>10</v>
      </c>
      <c r="BX11" s="4">
        <v>9</v>
      </c>
      <c r="BY11" s="4">
        <v>6</v>
      </c>
      <c r="BZ11" s="4">
        <v>5</v>
      </c>
      <c r="CA11" s="5">
        <v>30</v>
      </c>
    </row>
    <row r="12" spans="1:79" ht="15" customHeight="1">
      <c r="B12" s="3">
        <v>9</v>
      </c>
      <c r="C12" s="4">
        <v>10</v>
      </c>
      <c r="D12" s="4">
        <v>4</v>
      </c>
      <c r="E12" s="4">
        <v>5</v>
      </c>
      <c r="F12" s="4">
        <v>6</v>
      </c>
      <c r="G12" s="5">
        <v>25</v>
      </c>
      <c r="J12" s="3">
        <v>9</v>
      </c>
      <c r="K12" s="4">
        <v>10</v>
      </c>
      <c r="L12" s="4">
        <v>7</v>
      </c>
      <c r="M12" s="4">
        <v>7</v>
      </c>
      <c r="N12" s="4">
        <v>10</v>
      </c>
      <c r="O12" s="5">
        <v>34</v>
      </c>
      <c r="R12" s="3">
        <v>9</v>
      </c>
      <c r="S12" s="4">
        <v>10</v>
      </c>
      <c r="T12" s="4">
        <v>8</v>
      </c>
      <c r="U12" s="4">
        <v>8</v>
      </c>
      <c r="V12" s="4">
        <v>2</v>
      </c>
      <c r="W12" s="5">
        <v>28</v>
      </c>
      <c r="Z12" s="3">
        <v>9</v>
      </c>
      <c r="AA12" s="4">
        <v>3</v>
      </c>
      <c r="AB12" s="4">
        <v>9</v>
      </c>
      <c r="AC12" s="4">
        <v>5</v>
      </c>
      <c r="AD12" s="4">
        <v>9</v>
      </c>
      <c r="AE12" s="5">
        <v>26</v>
      </c>
      <c r="AH12" s="3">
        <v>9</v>
      </c>
      <c r="AI12" s="4">
        <v>5</v>
      </c>
      <c r="AJ12" s="4">
        <v>1</v>
      </c>
      <c r="AK12" s="4">
        <v>9</v>
      </c>
      <c r="AL12" s="4">
        <v>10</v>
      </c>
      <c r="AM12" s="5">
        <v>25</v>
      </c>
      <c r="AP12" s="3">
        <v>9</v>
      </c>
      <c r="AQ12" s="4">
        <v>1</v>
      </c>
      <c r="AR12" s="4">
        <v>3</v>
      </c>
      <c r="AS12" s="4">
        <v>10</v>
      </c>
      <c r="AT12" s="4">
        <v>8</v>
      </c>
      <c r="AU12" s="5">
        <v>22</v>
      </c>
      <c r="AX12" s="3">
        <v>9</v>
      </c>
      <c r="AY12" s="4">
        <v>9</v>
      </c>
      <c r="AZ12" s="4">
        <v>1</v>
      </c>
      <c r="BA12" s="4">
        <v>10</v>
      </c>
      <c r="BB12" s="4">
        <v>7</v>
      </c>
      <c r="BC12" s="5">
        <v>27</v>
      </c>
      <c r="BF12" s="3">
        <v>9</v>
      </c>
      <c r="BG12" s="4">
        <v>10</v>
      </c>
      <c r="BH12" s="4">
        <v>10</v>
      </c>
      <c r="BI12" s="4">
        <v>7</v>
      </c>
      <c r="BJ12" s="4">
        <v>3</v>
      </c>
      <c r="BK12" s="5">
        <v>30</v>
      </c>
      <c r="BN12" s="3">
        <v>9</v>
      </c>
      <c r="BO12" s="4">
        <v>10</v>
      </c>
      <c r="BP12" s="4">
        <v>10</v>
      </c>
      <c r="BQ12" s="4">
        <v>5</v>
      </c>
      <c r="BR12" s="4">
        <v>8</v>
      </c>
      <c r="BS12" s="5">
        <v>33</v>
      </c>
      <c r="BV12" s="3">
        <v>9</v>
      </c>
      <c r="BW12" s="4">
        <v>10</v>
      </c>
      <c r="BX12" s="4">
        <v>9</v>
      </c>
      <c r="BY12" s="4">
        <v>4</v>
      </c>
      <c r="BZ12" s="4">
        <v>5</v>
      </c>
      <c r="CA12" s="5">
        <v>28</v>
      </c>
    </row>
    <row r="13" spans="1:79" ht="15" customHeight="1">
      <c r="B13" s="3">
        <v>10</v>
      </c>
      <c r="C13" s="4">
        <v>10</v>
      </c>
      <c r="D13" s="4">
        <v>5</v>
      </c>
      <c r="E13" s="4">
        <v>10</v>
      </c>
      <c r="F13" s="4"/>
      <c r="G13" s="5">
        <v>25</v>
      </c>
      <c r="J13" s="3">
        <v>10</v>
      </c>
      <c r="K13" s="4">
        <v>9</v>
      </c>
      <c r="L13" s="4">
        <v>3</v>
      </c>
      <c r="M13" s="4">
        <v>10</v>
      </c>
      <c r="N13" s="4">
        <v>10</v>
      </c>
      <c r="O13" s="5">
        <v>32</v>
      </c>
      <c r="R13" s="3">
        <v>10</v>
      </c>
      <c r="S13" s="4">
        <v>9</v>
      </c>
      <c r="T13" s="4">
        <v>8</v>
      </c>
      <c r="U13" s="4">
        <v>4</v>
      </c>
      <c r="V13" s="4">
        <v>6.5</v>
      </c>
      <c r="W13" s="5">
        <v>27.5</v>
      </c>
      <c r="Z13" s="3">
        <v>10</v>
      </c>
      <c r="AA13" s="4">
        <v>8</v>
      </c>
      <c r="AB13" s="4">
        <v>9</v>
      </c>
      <c r="AC13" s="4">
        <v>2</v>
      </c>
      <c r="AD13" s="4">
        <v>6</v>
      </c>
      <c r="AE13" s="5">
        <v>25</v>
      </c>
      <c r="AH13" s="3">
        <v>10</v>
      </c>
      <c r="AI13" s="4">
        <v>3</v>
      </c>
      <c r="AJ13" s="4">
        <v>10</v>
      </c>
      <c r="AK13" s="4">
        <v>2</v>
      </c>
      <c r="AL13" s="4">
        <v>9</v>
      </c>
      <c r="AM13" s="5">
        <v>24</v>
      </c>
      <c r="AP13" s="3">
        <v>10</v>
      </c>
      <c r="AQ13" s="4">
        <v>0</v>
      </c>
      <c r="AR13" s="4">
        <v>3</v>
      </c>
      <c r="AS13" s="4">
        <v>10</v>
      </c>
      <c r="AT13" s="4">
        <v>9</v>
      </c>
      <c r="AU13" s="5">
        <v>22</v>
      </c>
      <c r="AX13" s="3">
        <v>10</v>
      </c>
      <c r="AY13" s="4">
        <v>8</v>
      </c>
      <c r="AZ13" s="4">
        <v>2</v>
      </c>
      <c r="BA13" s="4">
        <v>8</v>
      </c>
      <c r="BB13" s="4">
        <v>7</v>
      </c>
      <c r="BC13" s="5">
        <v>25</v>
      </c>
      <c r="BF13" s="3">
        <v>10</v>
      </c>
      <c r="BG13" s="4">
        <v>10</v>
      </c>
      <c r="BH13" s="4">
        <v>7</v>
      </c>
      <c r="BI13" s="4">
        <v>10</v>
      </c>
      <c r="BJ13" s="4">
        <v>3</v>
      </c>
      <c r="BK13" s="5">
        <v>30</v>
      </c>
      <c r="BN13" s="3">
        <v>10</v>
      </c>
      <c r="BO13" s="4">
        <v>10</v>
      </c>
      <c r="BP13" s="4">
        <v>9</v>
      </c>
      <c r="BQ13" s="4">
        <v>3</v>
      </c>
      <c r="BR13" s="4">
        <v>10</v>
      </c>
      <c r="BS13" s="5">
        <v>32</v>
      </c>
      <c r="BV13" s="3">
        <v>10</v>
      </c>
      <c r="BW13" s="4">
        <v>10</v>
      </c>
      <c r="BX13" s="4">
        <v>9</v>
      </c>
      <c r="BY13" s="4">
        <v>5</v>
      </c>
      <c r="BZ13" s="4">
        <v>3</v>
      </c>
      <c r="CA13" s="5">
        <v>27</v>
      </c>
    </row>
    <row r="14" spans="1:79" ht="15" customHeight="1">
      <c r="B14" s="3">
        <v>11</v>
      </c>
      <c r="C14" s="4">
        <v>10</v>
      </c>
      <c r="D14" s="4">
        <v>6</v>
      </c>
      <c r="E14" s="4">
        <v>5</v>
      </c>
      <c r="F14" s="4">
        <v>3</v>
      </c>
      <c r="G14" s="5">
        <v>24</v>
      </c>
      <c r="J14" s="3">
        <v>11</v>
      </c>
      <c r="K14" s="4">
        <v>10</v>
      </c>
      <c r="L14" s="4">
        <v>10</v>
      </c>
      <c r="M14" s="4">
        <v>7</v>
      </c>
      <c r="N14" s="4">
        <v>5</v>
      </c>
      <c r="O14" s="5">
        <v>32</v>
      </c>
      <c r="R14" s="3">
        <v>11</v>
      </c>
      <c r="S14" s="4">
        <v>9</v>
      </c>
      <c r="T14" s="4">
        <v>8</v>
      </c>
      <c r="U14" s="4">
        <v>2</v>
      </c>
      <c r="V14" s="4">
        <v>8</v>
      </c>
      <c r="W14" s="5">
        <v>27</v>
      </c>
      <c r="Z14" s="3">
        <v>11</v>
      </c>
      <c r="AA14" s="4">
        <v>3</v>
      </c>
      <c r="AB14" s="4">
        <v>10</v>
      </c>
      <c r="AC14" s="4">
        <v>5</v>
      </c>
      <c r="AD14" s="4">
        <v>7</v>
      </c>
      <c r="AE14" s="5">
        <v>25</v>
      </c>
      <c r="AH14" s="3">
        <v>11</v>
      </c>
      <c r="AI14" s="4">
        <v>0.5</v>
      </c>
      <c r="AJ14" s="4">
        <v>9</v>
      </c>
      <c r="AK14" s="4">
        <v>3</v>
      </c>
      <c r="AL14" s="4">
        <v>10</v>
      </c>
      <c r="AM14" s="5">
        <v>22.5</v>
      </c>
      <c r="AP14" s="3">
        <v>11</v>
      </c>
      <c r="AQ14" s="4">
        <v>0</v>
      </c>
      <c r="AR14" s="4">
        <v>2</v>
      </c>
      <c r="AS14" s="4">
        <v>10</v>
      </c>
      <c r="AT14" s="4">
        <v>9</v>
      </c>
      <c r="AU14" s="5">
        <v>21</v>
      </c>
      <c r="AX14" s="3">
        <v>11</v>
      </c>
      <c r="AY14" s="4">
        <v>9</v>
      </c>
      <c r="AZ14" s="4">
        <v>0</v>
      </c>
      <c r="BA14" s="4">
        <v>8</v>
      </c>
      <c r="BB14" s="4">
        <v>7</v>
      </c>
      <c r="BC14" s="5">
        <v>24</v>
      </c>
      <c r="BF14" s="3">
        <v>11</v>
      </c>
      <c r="BG14" s="4">
        <v>10</v>
      </c>
      <c r="BH14" s="4">
        <v>8</v>
      </c>
      <c r="BI14" s="4">
        <v>8</v>
      </c>
      <c r="BJ14" s="4">
        <v>3</v>
      </c>
      <c r="BK14" s="5">
        <v>29</v>
      </c>
      <c r="BN14" s="3">
        <v>11</v>
      </c>
      <c r="BO14" s="4">
        <v>7</v>
      </c>
      <c r="BP14" s="4">
        <v>10</v>
      </c>
      <c r="BQ14" s="4">
        <v>5</v>
      </c>
      <c r="BR14" s="4">
        <v>10</v>
      </c>
      <c r="BS14" s="5">
        <v>32</v>
      </c>
      <c r="BV14" s="3">
        <v>11</v>
      </c>
      <c r="BW14" s="4">
        <v>4</v>
      </c>
      <c r="BX14" s="4">
        <v>9</v>
      </c>
      <c r="BY14" s="4">
        <v>6</v>
      </c>
      <c r="BZ14" s="4">
        <v>7</v>
      </c>
      <c r="CA14" s="5">
        <v>26</v>
      </c>
    </row>
    <row r="15" spans="1:79" ht="15" customHeight="1">
      <c r="B15" s="3">
        <v>12</v>
      </c>
      <c r="C15" s="4">
        <v>8</v>
      </c>
      <c r="D15" s="4">
        <v>0</v>
      </c>
      <c r="E15" s="4">
        <v>6</v>
      </c>
      <c r="F15" s="4">
        <v>8</v>
      </c>
      <c r="G15" s="5">
        <v>22</v>
      </c>
      <c r="J15" s="3">
        <v>12</v>
      </c>
      <c r="K15" s="4">
        <v>10</v>
      </c>
      <c r="L15" s="4">
        <v>8</v>
      </c>
      <c r="M15" s="4">
        <v>7</v>
      </c>
      <c r="N15" s="4">
        <v>7</v>
      </c>
      <c r="O15" s="5">
        <v>32</v>
      </c>
      <c r="R15" s="3">
        <v>12</v>
      </c>
      <c r="S15" s="4">
        <v>3</v>
      </c>
      <c r="T15" s="4">
        <v>10</v>
      </c>
      <c r="U15" s="4">
        <v>10</v>
      </c>
      <c r="V15" s="4">
        <v>4</v>
      </c>
      <c r="W15" s="5">
        <v>27</v>
      </c>
      <c r="Z15" s="3">
        <v>12</v>
      </c>
      <c r="AA15" s="4">
        <v>4</v>
      </c>
      <c r="AB15" s="4">
        <v>7</v>
      </c>
      <c r="AC15" s="4">
        <v>5</v>
      </c>
      <c r="AD15" s="4">
        <v>7</v>
      </c>
      <c r="AE15" s="5">
        <v>23</v>
      </c>
      <c r="AH15" s="3">
        <v>12</v>
      </c>
      <c r="AI15" s="4">
        <v>3</v>
      </c>
      <c r="AJ15" s="4">
        <v>9</v>
      </c>
      <c r="AK15" s="4">
        <v>6</v>
      </c>
      <c r="AL15" s="4">
        <v>4</v>
      </c>
      <c r="AM15" s="5">
        <v>22</v>
      </c>
      <c r="AP15" s="3">
        <v>12</v>
      </c>
      <c r="AQ15" s="4">
        <v>5</v>
      </c>
      <c r="AR15" s="4">
        <v>1</v>
      </c>
      <c r="AS15" s="4">
        <v>10</v>
      </c>
      <c r="AT15" s="4">
        <v>5</v>
      </c>
      <c r="AU15" s="5">
        <v>21</v>
      </c>
      <c r="AX15" s="3">
        <v>12</v>
      </c>
      <c r="AY15" s="4">
        <v>10</v>
      </c>
      <c r="AZ15" s="4">
        <v>0</v>
      </c>
      <c r="BA15" s="4">
        <v>9</v>
      </c>
      <c r="BB15" s="4">
        <v>5</v>
      </c>
      <c r="BC15" s="5">
        <v>24</v>
      </c>
      <c r="BF15" s="3">
        <v>12</v>
      </c>
      <c r="BG15" s="4">
        <v>9</v>
      </c>
      <c r="BH15" s="4">
        <v>10</v>
      </c>
      <c r="BI15" s="4">
        <v>9</v>
      </c>
      <c r="BJ15" s="4">
        <v>0</v>
      </c>
      <c r="BK15" s="5">
        <v>28</v>
      </c>
      <c r="BN15" s="3">
        <v>12</v>
      </c>
      <c r="BO15" s="4">
        <v>10</v>
      </c>
      <c r="BP15" s="4">
        <v>10</v>
      </c>
      <c r="BQ15" s="4">
        <v>2</v>
      </c>
      <c r="BR15" s="4">
        <v>10</v>
      </c>
      <c r="BS15" s="5">
        <v>32</v>
      </c>
      <c r="BV15" s="3">
        <v>12</v>
      </c>
      <c r="BW15" s="4">
        <v>7</v>
      </c>
      <c r="BX15" s="4">
        <v>7</v>
      </c>
      <c r="BY15" s="4">
        <v>6</v>
      </c>
      <c r="BZ15" s="4">
        <v>6</v>
      </c>
      <c r="CA15" s="5">
        <v>26</v>
      </c>
    </row>
    <row r="16" spans="1:79" ht="15" customHeight="1">
      <c r="B16" s="3">
        <v>13</v>
      </c>
      <c r="C16" s="4">
        <v>9</v>
      </c>
      <c r="D16" s="4">
        <v>4</v>
      </c>
      <c r="E16" s="4">
        <v>7.5</v>
      </c>
      <c r="F16" s="4">
        <v>0</v>
      </c>
      <c r="G16" s="5">
        <v>20.5</v>
      </c>
      <c r="J16" s="3">
        <v>13</v>
      </c>
      <c r="K16" s="4">
        <v>3</v>
      </c>
      <c r="L16" s="4">
        <v>10</v>
      </c>
      <c r="M16" s="4">
        <v>7</v>
      </c>
      <c r="N16" s="4">
        <v>9.5</v>
      </c>
      <c r="O16" s="5">
        <v>29.5</v>
      </c>
      <c r="R16" s="3">
        <v>13</v>
      </c>
      <c r="S16" s="4">
        <v>4</v>
      </c>
      <c r="T16" s="4">
        <v>10</v>
      </c>
      <c r="U16" s="4">
        <v>10</v>
      </c>
      <c r="V16" s="4">
        <v>3</v>
      </c>
      <c r="W16" s="5">
        <v>27</v>
      </c>
      <c r="Z16" s="3">
        <v>13</v>
      </c>
      <c r="AA16" s="4">
        <v>10</v>
      </c>
      <c r="AB16" s="4">
        <v>4</v>
      </c>
      <c r="AC16" s="4">
        <v>2</v>
      </c>
      <c r="AD16" s="4">
        <v>7</v>
      </c>
      <c r="AE16" s="5">
        <v>23</v>
      </c>
      <c r="AH16" s="3">
        <v>13</v>
      </c>
      <c r="AI16" s="4">
        <v>2</v>
      </c>
      <c r="AJ16" s="4">
        <v>8</v>
      </c>
      <c r="AK16" s="4">
        <v>2.5</v>
      </c>
      <c r="AL16" s="4">
        <v>9</v>
      </c>
      <c r="AM16" s="5">
        <v>21.5</v>
      </c>
      <c r="AP16" s="3">
        <v>13</v>
      </c>
      <c r="AQ16" s="4">
        <v>6</v>
      </c>
      <c r="AR16" s="4">
        <v>2</v>
      </c>
      <c r="AS16" s="4">
        <v>8</v>
      </c>
      <c r="AT16" s="4">
        <v>5</v>
      </c>
      <c r="AU16" s="5">
        <v>21</v>
      </c>
      <c r="AX16" s="3">
        <v>13</v>
      </c>
      <c r="AY16" s="4">
        <v>10</v>
      </c>
      <c r="AZ16" s="4">
        <v>2</v>
      </c>
      <c r="BA16" s="4">
        <v>7</v>
      </c>
      <c r="BB16" s="4">
        <v>5</v>
      </c>
      <c r="BC16" s="5">
        <v>24</v>
      </c>
      <c r="BF16" s="3">
        <v>13</v>
      </c>
      <c r="BG16" s="4">
        <v>10</v>
      </c>
      <c r="BH16" s="4">
        <v>10</v>
      </c>
      <c r="BI16" s="4">
        <v>5</v>
      </c>
      <c r="BJ16" s="4">
        <v>3</v>
      </c>
      <c r="BK16" s="5">
        <v>28</v>
      </c>
      <c r="BN16" s="3">
        <v>13</v>
      </c>
      <c r="BO16" s="4">
        <v>10</v>
      </c>
      <c r="BP16" s="4">
        <v>10</v>
      </c>
      <c r="BQ16" s="4">
        <v>2</v>
      </c>
      <c r="BR16" s="4">
        <v>10</v>
      </c>
      <c r="BS16" s="5">
        <v>32</v>
      </c>
      <c r="BV16" s="3">
        <v>13</v>
      </c>
      <c r="BW16" s="4">
        <v>5.5</v>
      </c>
      <c r="BX16" s="4">
        <v>9</v>
      </c>
      <c r="BY16" s="4">
        <v>7</v>
      </c>
      <c r="BZ16" s="4">
        <v>4</v>
      </c>
      <c r="CA16" s="5">
        <v>25.5</v>
      </c>
    </row>
    <row r="17" spans="2:79" ht="15" customHeight="1">
      <c r="B17" s="3">
        <v>14</v>
      </c>
      <c r="C17" s="4">
        <v>7</v>
      </c>
      <c r="D17" s="4">
        <v>7</v>
      </c>
      <c r="E17" s="4">
        <v>6</v>
      </c>
      <c r="F17" s="4">
        <v>0</v>
      </c>
      <c r="G17" s="5">
        <v>20</v>
      </c>
      <c r="J17" s="3">
        <v>14</v>
      </c>
      <c r="K17" s="4">
        <v>10</v>
      </c>
      <c r="L17" s="4">
        <v>0</v>
      </c>
      <c r="M17" s="4">
        <v>10</v>
      </c>
      <c r="N17" s="4">
        <v>9</v>
      </c>
      <c r="O17" s="5">
        <v>29</v>
      </c>
      <c r="R17" s="3">
        <v>14</v>
      </c>
      <c r="S17" s="4">
        <v>7</v>
      </c>
      <c r="T17" s="4">
        <v>10</v>
      </c>
      <c r="U17" s="4">
        <v>4</v>
      </c>
      <c r="V17" s="4">
        <v>5.5</v>
      </c>
      <c r="W17" s="5">
        <v>26.5</v>
      </c>
      <c r="Z17" s="3">
        <v>14</v>
      </c>
      <c r="AA17" s="4">
        <v>10</v>
      </c>
      <c r="AB17" s="4">
        <v>7</v>
      </c>
      <c r="AC17" s="4">
        <v>0</v>
      </c>
      <c r="AD17" s="4">
        <v>6</v>
      </c>
      <c r="AE17" s="5">
        <v>23</v>
      </c>
      <c r="AH17" s="3">
        <v>14</v>
      </c>
      <c r="AI17" s="4">
        <v>2</v>
      </c>
      <c r="AJ17" s="4">
        <v>9</v>
      </c>
      <c r="AK17" s="4">
        <v>7</v>
      </c>
      <c r="AL17" s="4">
        <v>3</v>
      </c>
      <c r="AM17" s="5">
        <v>21</v>
      </c>
      <c r="AP17" s="3">
        <v>14</v>
      </c>
      <c r="AQ17" s="4">
        <v>2</v>
      </c>
      <c r="AR17" s="4">
        <v>0</v>
      </c>
      <c r="AS17" s="4">
        <v>10</v>
      </c>
      <c r="AT17" s="4">
        <v>8</v>
      </c>
      <c r="AU17" s="5">
        <v>20</v>
      </c>
      <c r="AX17" s="3">
        <v>14</v>
      </c>
      <c r="AY17" s="4">
        <v>8</v>
      </c>
      <c r="AZ17" s="4">
        <v>0</v>
      </c>
      <c r="BA17" s="4">
        <v>10</v>
      </c>
      <c r="BB17" s="4">
        <v>5</v>
      </c>
      <c r="BC17" s="5">
        <v>23</v>
      </c>
      <c r="BF17" s="3">
        <v>14</v>
      </c>
      <c r="BG17" s="4">
        <v>9</v>
      </c>
      <c r="BH17" s="4">
        <v>6</v>
      </c>
      <c r="BI17" s="4">
        <v>8</v>
      </c>
      <c r="BJ17" s="4">
        <v>4</v>
      </c>
      <c r="BK17" s="5">
        <v>27</v>
      </c>
      <c r="BN17" s="3">
        <v>14</v>
      </c>
      <c r="BO17" s="4">
        <v>10</v>
      </c>
      <c r="BP17" s="4">
        <v>9</v>
      </c>
      <c r="BQ17" s="4">
        <v>3</v>
      </c>
      <c r="BR17" s="4">
        <v>10</v>
      </c>
      <c r="BS17" s="5">
        <v>32</v>
      </c>
      <c r="BV17" s="3">
        <v>14</v>
      </c>
      <c r="BW17" s="4">
        <v>10</v>
      </c>
      <c r="BX17" s="4">
        <v>9</v>
      </c>
      <c r="BY17" s="4">
        <v>3</v>
      </c>
      <c r="BZ17" s="4">
        <v>3</v>
      </c>
      <c r="CA17" s="5">
        <v>25</v>
      </c>
    </row>
    <row r="18" spans="2:79" ht="15" customHeight="1">
      <c r="B18" s="3">
        <v>15</v>
      </c>
      <c r="C18" s="4">
        <v>10</v>
      </c>
      <c r="D18" s="4">
        <v>2</v>
      </c>
      <c r="E18" s="4">
        <v>8</v>
      </c>
      <c r="F18" s="4"/>
      <c r="G18" s="5">
        <v>20</v>
      </c>
      <c r="J18" s="3">
        <v>15</v>
      </c>
      <c r="K18" s="4">
        <v>10</v>
      </c>
      <c r="L18" s="4">
        <v>4</v>
      </c>
      <c r="M18" s="4">
        <v>7</v>
      </c>
      <c r="N18" s="4">
        <v>7</v>
      </c>
      <c r="O18" s="5">
        <v>28</v>
      </c>
      <c r="R18" s="3">
        <v>15</v>
      </c>
      <c r="S18" s="4">
        <v>10</v>
      </c>
      <c r="T18" s="4">
        <v>6</v>
      </c>
      <c r="U18" s="4">
        <v>9</v>
      </c>
      <c r="V18" s="4">
        <v>1.5</v>
      </c>
      <c r="W18" s="5">
        <v>26.5</v>
      </c>
      <c r="Z18" s="3">
        <v>15</v>
      </c>
      <c r="AA18" s="4">
        <v>5</v>
      </c>
      <c r="AB18" s="4">
        <v>6</v>
      </c>
      <c r="AC18" s="4">
        <v>5</v>
      </c>
      <c r="AD18" s="4">
        <v>6.5</v>
      </c>
      <c r="AE18" s="5">
        <v>22.5</v>
      </c>
      <c r="AH18" s="3">
        <v>15</v>
      </c>
      <c r="AI18" s="4">
        <v>0</v>
      </c>
      <c r="AJ18" s="4">
        <v>5</v>
      </c>
      <c r="AK18" s="4">
        <v>6</v>
      </c>
      <c r="AL18" s="4">
        <v>10</v>
      </c>
      <c r="AM18" s="5">
        <v>21</v>
      </c>
      <c r="AP18" s="3">
        <v>15</v>
      </c>
      <c r="AQ18" s="4">
        <v>10</v>
      </c>
      <c r="AR18" s="4">
        <v>1</v>
      </c>
      <c r="AS18" s="4">
        <v>9</v>
      </c>
      <c r="AT18" s="4">
        <v>0</v>
      </c>
      <c r="AU18" s="5">
        <v>20</v>
      </c>
      <c r="AX18" s="3">
        <v>15</v>
      </c>
      <c r="AY18" s="4">
        <v>10</v>
      </c>
      <c r="AZ18" s="4">
        <v>0</v>
      </c>
      <c r="BA18" s="4">
        <v>9</v>
      </c>
      <c r="BB18" s="4">
        <v>3</v>
      </c>
      <c r="BC18" s="5">
        <v>22</v>
      </c>
      <c r="BF18" s="3">
        <v>15</v>
      </c>
      <c r="BG18" s="4">
        <v>9</v>
      </c>
      <c r="BH18" s="4">
        <v>7</v>
      </c>
      <c r="BI18" s="4">
        <v>8</v>
      </c>
      <c r="BJ18" s="4">
        <v>3</v>
      </c>
      <c r="BK18" s="5">
        <v>27</v>
      </c>
      <c r="BN18" s="3">
        <v>15</v>
      </c>
      <c r="BO18" s="4">
        <v>4</v>
      </c>
      <c r="BP18" s="4">
        <v>10</v>
      </c>
      <c r="BQ18" s="4">
        <v>8</v>
      </c>
      <c r="BR18" s="4">
        <v>10</v>
      </c>
      <c r="BS18" s="5">
        <v>32</v>
      </c>
      <c r="BV18" s="3">
        <v>15</v>
      </c>
      <c r="BW18" s="4">
        <v>4</v>
      </c>
      <c r="BX18" s="4">
        <v>9</v>
      </c>
      <c r="BY18" s="4">
        <v>6</v>
      </c>
      <c r="BZ18" s="4">
        <v>6</v>
      </c>
      <c r="CA18" s="5">
        <v>25</v>
      </c>
    </row>
    <row r="19" spans="2:79" ht="15" customHeight="1">
      <c r="B19" s="3">
        <v>16</v>
      </c>
      <c r="C19" s="4">
        <v>8</v>
      </c>
      <c r="D19" s="4">
        <v>5</v>
      </c>
      <c r="E19" s="4">
        <v>5.5</v>
      </c>
      <c r="F19" s="4">
        <v>0</v>
      </c>
      <c r="G19" s="5">
        <v>18.5</v>
      </c>
      <c r="J19" s="3">
        <v>16</v>
      </c>
      <c r="K19" s="4">
        <v>9</v>
      </c>
      <c r="L19" s="4">
        <v>0</v>
      </c>
      <c r="M19" s="4">
        <v>10</v>
      </c>
      <c r="N19" s="4">
        <v>9</v>
      </c>
      <c r="O19" s="5">
        <v>28</v>
      </c>
      <c r="R19" s="3">
        <v>16</v>
      </c>
      <c r="S19" s="4">
        <v>4</v>
      </c>
      <c r="T19" s="4">
        <v>7</v>
      </c>
      <c r="U19" s="4">
        <v>4</v>
      </c>
      <c r="V19" s="4">
        <v>10</v>
      </c>
      <c r="W19" s="5">
        <v>25</v>
      </c>
      <c r="Z19" s="3">
        <v>16</v>
      </c>
      <c r="AA19" s="4">
        <v>3</v>
      </c>
      <c r="AB19" s="4">
        <v>8</v>
      </c>
      <c r="AC19" s="4">
        <v>2</v>
      </c>
      <c r="AD19" s="4">
        <v>8</v>
      </c>
      <c r="AE19" s="5">
        <v>21</v>
      </c>
      <c r="AH19" s="3">
        <v>16</v>
      </c>
      <c r="AI19" s="4">
        <v>6.5</v>
      </c>
      <c r="AJ19" s="4">
        <v>4.5</v>
      </c>
      <c r="AK19" s="4">
        <v>3</v>
      </c>
      <c r="AL19" s="4">
        <v>7</v>
      </c>
      <c r="AM19" s="5">
        <v>21</v>
      </c>
      <c r="AP19" s="3">
        <v>16</v>
      </c>
      <c r="AQ19" s="4">
        <v>3</v>
      </c>
      <c r="AR19" s="4">
        <v>1</v>
      </c>
      <c r="AS19" s="4">
        <v>10</v>
      </c>
      <c r="AT19" s="4">
        <v>5</v>
      </c>
      <c r="AU19" s="5">
        <v>19</v>
      </c>
      <c r="AX19" s="3">
        <v>16</v>
      </c>
      <c r="AY19" s="4">
        <v>8</v>
      </c>
      <c r="AZ19" s="4">
        <v>0</v>
      </c>
      <c r="BA19" s="4">
        <v>4</v>
      </c>
      <c r="BB19" s="4">
        <v>10</v>
      </c>
      <c r="BC19" s="5">
        <v>22</v>
      </c>
      <c r="BF19" s="3">
        <v>16</v>
      </c>
      <c r="BG19" s="4">
        <v>7</v>
      </c>
      <c r="BH19" s="4">
        <v>5</v>
      </c>
      <c r="BI19" s="4">
        <v>10</v>
      </c>
      <c r="BJ19" s="4">
        <v>3</v>
      </c>
      <c r="BK19" s="5">
        <v>25</v>
      </c>
      <c r="BN19" s="3">
        <v>16</v>
      </c>
      <c r="BO19" s="4">
        <v>7</v>
      </c>
      <c r="BP19" s="4">
        <v>9</v>
      </c>
      <c r="BQ19" s="4">
        <v>5</v>
      </c>
      <c r="BR19" s="4">
        <v>10</v>
      </c>
      <c r="BS19" s="5">
        <v>31</v>
      </c>
      <c r="BV19" s="3">
        <v>16</v>
      </c>
      <c r="BW19" s="4">
        <v>8</v>
      </c>
      <c r="BX19" s="4">
        <v>10</v>
      </c>
      <c r="BY19" s="4">
        <v>2</v>
      </c>
      <c r="BZ19" s="4">
        <v>5</v>
      </c>
      <c r="CA19" s="5">
        <v>25</v>
      </c>
    </row>
    <row r="20" spans="2:79" ht="15" customHeight="1">
      <c r="B20" s="3">
        <v>17</v>
      </c>
      <c r="C20" s="4">
        <v>10</v>
      </c>
      <c r="D20" s="4">
        <v>1</v>
      </c>
      <c r="E20" s="4">
        <v>6.5</v>
      </c>
      <c r="F20" s="4">
        <v>0</v>
      </c>
      <c r="G20" s="5">
        <v>17.5</v>
      </c>
      <c r="J20" s="3">
        <v>17</v>
      </c>
      <c r="K20" s="4">
        <v>10</v>
      </c>
      <c r="L20" s="4">
        <v>5</v>
      </c>
      <c r="M20" s="4">
        <v>6</v>
      </c>
      <c r="N20" s="4">
        <v>6</v>
      </c>
      <c r="O20" s="5">
        <v>27</v>
      </c>
      <c r="R20" s="3">
        <v>17</v>
      </c>
      <c r="S20" s="4">
        <v>4</v>
      </c>
      <c r="T20" s="4">
        <v>7</v>
      </c>
      <c r="U20" s="4">
        <v>10</v>
      </c>
      <c r="V20" s="4">
        <v>4</v>
      </c>
      <c r="W20" s="5">
        <v>25</v>
      </c>
      <c r="Z20" s="3">
        <v>17</v>
      </c>
      <c r="AA20" s="4">
        <v>7</v>
      </c>
      <c r="AB20" s="4">
        <v>6</v>
      </c>
      <c r="AC20" s="4">
        <v>2</v>
      </c>
      <c r="AD20" s="4">
        <v>6</v>
      </c>
      <c r="AE20" s="5">
        <v>21</v>
      </c>
      <c r="AH20" s="3">
        <v>17</v>
      </c>
      <c r="AI20" s="4">
        <v>2.5</v>
      </c>
      <c r="AJ20" s="4">
        <v>5</v>
      </c>
      <c r="AK20" s="4">
        <v>3</v>
      </c>
      <c r="AL20" s="4">
        <v>10</v>
      </c>
      <c r="AM20" s="5">
        <v>20.5</v>
      </c>
      <c r="AP20" s="3">
        <v>17</v>
      </c>
      <c r="AQ20" s="4">
        <v>10</v>
      </c>
      <c r="AR20" s="4">
        <v>2</v>
      </c>
      <c r="AS20" s="4">
        <v>3</v>
      </c>
      <c r="AT20" s="4">
        <v>4</v>
      </c>
      <c r="AU20" s="5">
        <v>19</v>
      </c>
      <c r="AX20" s="3">
        <v>17</v>
      </c>
      <c r="AY20" s="4">
        <v>10</v>
      </c>
      <c r="AZ20" s="4">
        <v>0</v>
      </c>
      <c r="BA20" s="4">
        <v>4</v>
      </c>
      <c r="BB20" s="4">
        <v>7</v>
      </c>
      <c r="BC20" s="5">
        <v>21</v>
      </c>
      <c r="BF20" s="3">
        <v>17</v>
      </c>
      <c r="BG20" s="4">
        <v>9</v>
      </c>
      <c r="BH20" s="4">
        <v>10</v>
      </c>
      <c r="BI20" s="4">
        <v>5</v>
      </c>
      <c r="BJ20" s="4">
        <v>0</v>
      </c>
      <c r="BK20" s="5">
        <v>24</v>
      </c>
      <c r="BN20" s="3">
        <v>17</v>
      </c>
      <c r="BO20" s="4">
        <v>7</v>
      </c>
      <c r="BP20" s="4">
        <v>9</v>
      </c>
      <c r="BQ20" s="4">
        <v>5</v>
      </c>
      <c r="BR20" s="4">
        <v>10</v>
      </c>
      <c r="BS20" s="5">
        <v>31</v>
      </c>
      <c r="BV20" s="3">
        <v>17</v>
      </c>
      <c r="BW20" s="4">
        <v>6</v>
      </c>
      <c r="BX20" s="4">
        <v>6</v>
      </c>
      <c r="BY20" s="4">
        <v>5</v>
      </c>
      <c r="BZ20" s="4">
        <v>7</v>
      </c>
      <c r="CA20" s="5">
        <v>24</v>
      </c>
    </row>
    <row r="21" spans="2:79" ht="15" customHeight="1">
      <c r="B21" s="3">
        <v>18</v>
      </c>
      <c r="C21" s="4">
        <v>8</v>
      </c>
      <c r="D21" s="4">
        <v>2</v>
      </c>
      <c r="E21" s="4">
        <v>6</v>
      </c>
      <c r="F21" s="4">
        <v>1</v>
      </c>
      <c r="G21" s="5">
        <v>17</v>
      </c>
      <c r="J21" s="3">
        <v>18</v>
      </c>
      <c r="K21" s="4">
        <v>3</v>
      </c>
      <c r="L21" s="4">
        <v>10</v>
      </c>
      <c r="M21" s="4">
        <v>6</v>
      </c>
      <c r="N21" s="4">
        <v>8</v>
      </c>
      <c r="O21" s="5">
        <v>27</v>
      </c>
      <c r="R21" s="3">
        <v>18</v>
      </c>
      <c r="S21" s="4">
        <v>6</v>
      </c>
      <c r="T21" s="4">
        <v>7</v>
      </c>
      <c r="U21" s="4">
        <v>1</v>
      </c>
      <c r="V21" s="4">
        <v>10</v>
      </c>
      <c r="W21" s="5">
        <v>24</v>
      </c>
      <c r="Z21" s="3">
        <v>18</v>
      </c>
      <c r="AA21" s="4">
        <v>3</v>
      </c>
      <c r="AB21" s="4">
        <v>7</v>
      </c>
      <c r="AC21" s="4">
        <v>4</v>
      </c>
      <c r="AD21" s="4">
        <v>6</v>
      </c>
      <c r="AE21" s="5">
        <v>20</v>
      </c>
      <c r="AH21" s="3">
        <v>18</v>
      </c>
      <c r="AI21" s="4">
        <v>4</v>
      </c>
      <c r="AJ21" s="4">
        <v>7</v>
      </c>
      <c r="AK21" s="4">
        <v>1</v>
      </c>
      <c r="AL21" s="4">
        <v>6</v>
      </c>
      <c r="AM21" s="5">
        <v>18</v>
      </c>
      <c r="AP21" s="3">
        <v>18</v>
      </c>
      <c r="AQ21" s="4">
        <v>0</v>
      </c>
      <c r="AR21" s="4">
        <v>2</v>
      </c>
      <c r="AS21" s="4">
        <v>8</v>
      </c>
      <c r="AT21" s="4">
        <v>9</v>
      </c>
      <c r="AU21" s="5">
        <v>19</v>
      </c>
      <c r="AX21" s="3">
        <v>18</v>
      </c>
      <c r="AY21" s="4">
        <v>9</v>
      </c>
      <c r="AZ21" s="4">
        <v>3</v>
      </c>
      <c r="BA21" s="4">
        <v>4</v>
      </c>
      <c r="BB21" s="4">
        <v>5</v>
      </c>
      <c r="BC21" s="5">
        <v>21</v>
      </c>
      <c r="BF21" s="3">
        <v>18</v>
      </c>
      <c r="BG21" s="4">
        <v>10</v>
      </c>
      <c r="BH21" s="4">
        <v>7</v>
      </c>
      <c r="BI21" s="4">
        <v>5</v>
      </c>
      <c r="BJ21" s="4">
        <v>2</v>
      </c>
      <c r="BK21" s="5">
        <v>24</v>
      </c>
      <c r="BN21" s="3">
        <v>18</v>
      </c>
      <c r="BO21" s="4">
        <v>7</v>
      </c>
      <c r="BP21" s="4">
        <v>10</v>
      </c>
      <c r="BQ21" s="4">
        <v>4</v>
      </c>
      <c r="BR21" s="4">
        <v>10</v>
      </c>
      <c r="BS21" s="5">
        <v>31</v>
      </c>
      <c r="BV21" s="3">
        <v>18</v>
      </c>
      <c r="BW21" s="4">
        <v>6</v>
      </c>
      <c r="BX21" s="4">
        <v>7</v>
      </c>
      <c r="BY21" s="4">
        <v>4</v>
      </c>
      <c r="BZ21" s="4">
        <v>7</v>
      </c>
      <c r="CA21" s="5">
        <v>24</v>
      </c>
    </row>
    <row r="22" spans="2:79" ht="15" customHeight="1">
      <c r="B22" s="3">
        <v>19</v>
      </c>
      <c r="C22" s="4">
        <v>9</v>
      </c>
      <c r="D22" s="4">
        <v>2</v>
      </c>
      <c r="E22" s="4">
        <v>0</v>
      </c>
      <c r="F22" s="4">
        <v>4</v>
      </c>
      <c r="G22" s="5">
        <v>15</v>
      </c>
      <c r="J22" s="3">
        <v>19</v>
      </c>
      <c r="K22" s="4">
        <v>10</v>
      </c>
      <c r="L22" s="4">
        <v>5</v>
      </c>
      <c r="M22" s="4">
        <v>5</v>
      </c>
      <c r="N22" s="4">
        <v>5</v>
      </c>
      <c r="O22" s="5">
        <v>25</v>
      </c>
      <c r="R22" s="3">
        <v>19</v>
      </c>
      <c r="S22" s="4">
        <v>10</v>
      </c>
      <c r="T22" s="4">
        <v>7</v>
      </c>
      <c r="U22" s="4">
        <v>1</v>
      </c>
      <c r="V22" s="4">
        <v>6</v>
      </c>
      <c r="W22" s="5">
        <v>24</v>
      </c>
      <c r="Z22" s="3">
        <v>19</v>
      </c>
      <c r="AA22" s="4">
        <v>3</v>
      </c>
      <c r="AB22" s="4">
        <v>9</v>
      </c>
      <c r="AC22" s="4">
        <v>0</v>
      </c>
      <c r="AD22" s="4">
        <v>6</v>
      </c>
      <c r="AE22" s="5">
        <v>18</v>
      </c>
      <c r="AH22" s="3">
        <v>19</v>
      </c>
      <c r="AI22" s="4">
        <v>6</v>
      </c>
      <c r="AJ22" s="4">
        <v>2</v>
      </c>
      <c r="AK22" s="4">
        <v>0</v>
      </c>
      <c r="AL22" s="4">
        <v>9</v>
      </c>
      <c r="AM22" s="5">
        <v>17</v>
      </c>
      <c r="AP22" s="3">
        <v>19</v>
      </c>
      <c r="AQ22" s="4">
        <v>1</v>
      </c>
      <c r="AR22" s="4">
        <v>0</v>
      </c>
      <c r="AS22" s="4">
        <v>10</v>
      </c>
      <c r="AT22" s="4">
        <v>7</v>
      </c>
      <c r="AU22" s="5">
        <v>18</v>
      </c>
      <c r="AX22" s="3">
        <v>19</v>
      </c>
      <c r="AY22" s="4">
        <v>7</v>
      </c>
      <c r="AZ22" s="4">
        <v>0</v>
      </c>
      <c r="BA22" s="4">
        <v>9</v>
      </c>
      <c r="BB22" s="4">
        <v>5</v>
      </c>
      <c r="BC22" s="5">
        <v>21</v>
      </c>
      <c r="BF22" s="3">
        <v>19</v>
      </c>
      <c r="BG22" s="4">
        <v>10</v>
      </c>
      <c r="BH22" s="4">
        <v>4</v>
      </c>
      <c r="BI22" s="4">
        <v>5</v>
      </c>
      <c r="BJ22" s="4">
        <v>5</v>
      </c>
      <c r="BK22" s="5">
        <v>24</v>
      </c>
      <c r="BN22" s="3">
        <v>19</v>
      </c>
      <c r="BO22" s="4">
        <v>10</v>
      </c>
      <c r="BP22" s="4">
        <v>8</v>
      </c>
      <c r="BQ22" s="4">
        <v>3</v>
      </c>
      <c r="BR22" s="4">
        <v>9</v>
      </c>
      <c r="BS22" s="5">
        <v>30</v>
      </c>
      <c r="BV22" s="3">
        <v>19</v>
      </c>
      <c r="BW22" s="4">
        <v>5</v>
      </c>
      <c r="BX22" s="4">
        <v>4</v>
      </c>
      <c r="BY22" s="4">
        <v>8</v>
      </c>
      <c r="BZ22" s="4">
        <v>5</v>
      </c>
      <c r="CA22" s="5">
        <v>22</v>
      </c>
    </row>
    <row r="23" spans="2:79" ht="15" customHeight="1">
      <c r="B23" s="3">
        <v>20</v>
      </c>
      <c r="C23" s="4">
        <v>9</v>
      </c>
      <c r="D23" s="4">
        <v>3</v>
      </c>
      <c r="E23" s="4">
        <v>2.5</v>
      </c>
      <c r="F23" s="4">
        <v>0</v>
      </c>
      <c r="G23" s="5">
        <v>14.5</v>
      </c>
      <c r="J23" s="3">
        <v>20</v>
      </c>
      <c r="K23" s="4">
        <v>9</v>
      </c>
      <c r="L23" s="4">
        <v>3</v>
      </c>
      <c r="M23" s="4">
        <v>5</v>
      </c>
      <c r="N23" s="4">
        <v>8</v>
      </c>
      <c r="O23" s="5">
        <v>25</v>
      </c>
      <c r="R23" s="3">
        <v>20</v>
      </c>
      <c r="S23" s="4">
        <v>8</v>
      </c>
      <c r="T23" s="4">
        <v>10</v>
      </c>
      <c r="U23" s="4">
        <v>5</v>
      </c>
      <c r="V23" s="4">
        <v>0</v>
      </c>
      <c r="W23" s="5">
        <v>23</v>
      </c>
      <c r="Z23" s="3">
        <v>20</v>
      </c>
      <c r="AA23" s="4">
        <v>7</v>
      </c>
      <c r="AB23" s="4">
        <v>7</v>
      </c>
      <c r="AC23" s="4">
        <v>2</v>
      </c>
      <c r="AD23" s="4">
        <v>2</v>
      </c>
      <c r="AE23" s="5">
        <v>18</v>
      </c>
      <c r="AH23" s="3">
        <v>20</v>
      </c>
      <c r="AI23" s="4">
        <v>8</v>
      </c>
      <c r="AJ23" s="4">
        <v>0</v>
      </c>
      <c r="AK23" s="4">
        <v>1</v>
      </c>
      <c r="AL23" s="4">
        <v>8</v>
      </c>
      <c r="AM23" s="5">
        <v>17</v>
      </c>
      <c r="AP23" s="3">
        <v>20</v>
      </c>
      <c r="AQ23" s="4">
        <v>5</v>
      </c>
      <c r="AR23" s="4">
        <v>2</v>
      </c>
      <c r="AS23" s="4">
        <v>9</v>
      </c>
      <c r="AT23" s="4">
        <v>1</v>
      </c>
      <c r="AU23" s="5">
        <v>17</v>
      </c>
      <c r="AX23" s="3">
        <v>20</v>
      </c>
      <c r="AY23" s="4">
        <v>10</v>
      </c>
      <c r="AZ23" s="4">
        <v>2</v>
      </c>
      <c r="BA23" s="4">
        <v>4</v>
      </c>
      <c r="BB23" s="4">
        <v>2</v>
      </c>
      <c r="BC23" s="5">
        <v>18</v>
      </c>
      <c r="BF23" s="3">
        <v>20</v>
      </c>
      <c r="BG23" s="4">
        <v>5</v>
      </c>
      <c r="BH23" s="4">
        <v>5</v>
      </c>
      <c r="BI23" s="4">
        <v>10</v>
      </c>
      <c r="BJ23" s="4">
        <v>3</v>
      </c>
      <c r="BK23" s="5">
        <v>23</v>
      </c>
      <c r="BN23" s="3">
        <v>20</v>
      </c>
      <c r="BO23" s="4">
        <v>10</v>
      </c>
      <c r="BP23" s="4">
        <v>10</v>
      </c>
      <c r="BQ23" s="4">
        <v>0</v>
      </c>
      <c r="BR23" s="4">
        <v>10</v>
      </c>
      <c r="BS23" s="5">
        <v>30</v>
      </c>
      <c r="BV23" s="3">
        <v>20</v>
      </c>
      <c r="BW23" s="4">
        <v>5</v>
      </c>
      <c r="BX23" s="4">
        <v>4.5</v>
      </c>
      <c r="BY23" s="4">
        <v>4</v>
      </c>
      <c r="BZ23" s="4">
        <v>8.5</v>
      </c>
      <c r="CA23" s="5">
        <v>22</v>
      </c>
    </row>
    <row r="24" spans="2:79" ht="15" customHeight="1" thickBot="1">
      <c r="B24" s="9">
        <v>21</v>
      </c>
      <c r="C24" s="9"/>
      <c r="D24" s="10">
        <v>0</v>
      </c>
      <c r="E24" s="10">
        <v>8</v>
      </c>
      <c r="F24" s="10"/>
      <c r="G24" s="5">
        <v>8</v>
      </c>
      <c r="J24" s="3">
        <v>21</v>
      </c>
      <c r="K24" s="4">
        <v>10</v>
      </c>
      <c r="L24" s="4">
        <v>0</v>
      </c>
      <c r="M24" s="4">
        <v>5</v>
      </c>
      <c r="N24" s="4">
        <v>9</v>
      </c>
      <c r="O24" s="5">
        <v>24</v>
      </c>
      <c r="R24" s="3">
        <v>21</v>
      </c>
      <c r="S24" s="4">
        <v>9</v>
      </c>
      <c r="T24" s="4">
        <v>6</v>
      </c>
      <c r="U24" s="4">
        <v>5</v>
      </c>
      <c r="V24" s="4">
        <v>3</v>
      </c>
      <c r="W24" s="5">
        <v>23</v>
      </c>
      <c r="Z24" s="3">
        <v>21</v>
      </c>
      <c r="AA24" s="4">
        <v>3</v>
      </c>
      <c r="AB24" s="4">
        <v>8</v>
      </c>
      <c r="AC24" s="4">
        <v>3</v>
      </c>
      <c r="AD24" s="4">
        <v>4</v>
      </c>
      <c r="AE24" s="5">
        <v>18</v>
      </c>
      <c r="AH24" s="3">
        <v>21</v>
      </c>
      <c r="AI24" s="4">
        <v>2</v>
      </c>
      <c r="AJ24" s="4">
        <v>2</v>
      </c>
      <c r="AK24" s="4">
        <v>1</v>
      </c>
      <c r="AL24" s="4">
        <v>10</v>
      </c>
      <c r="AM24" s="5">
        <v>15</v>
      </c>
      <c r="AP24" s="3">
        <v>21</v>
      </c>
      <c r="AQ24" s="4">
        <v>1</v>
      </c>
      <c r="AR24" s="4">
        <v>1</v>
      </c>
      <c r="AS24" s="4">
        <v>10</v>
      </c>
      <c r="AT24" s="4">
        <v>5</v>
      </c>
      <c r="AU24" s="5">
        <v>17</v>
      </c>
      <c r="AX24" s="3">
        <v>21</v>
      </c>
      <c r="AY24" s="4">
        <v>10</v>
      </c>
      <c r="AZ24" s="4">
        <v>0</v>
      </c>
      <c r="BA24" s="4">
        <v>4</v>
      </c>
      <c r="BB24" s="4">
        <v>4</v>
      </c>
      <c r="BC24" s="5">
        <v>18</v>
      </c>
      <c r="BF24" s="3">
        <v>21</v>
      </c>
      <c r="BG24" s="4">
        <v>9</v>
      </c>
      <c r="BH24" s="4">
        <v>6</v>
      </c>
      <c r="BI24" s="4">
        <v>7</v>
      </c>
      <c r="BJ24" s="4">
        <v>1</v>
      </c>
      <c r="BK24" s="5">
        <v>23</v>
      </c>
      <c r="BN24" s="3">
        <v>21</v>
      </c>
      <c r="BO24" s="4">
        <v>3</v>
      </c>
      <c r="BP24" s="4">
        <v>9</v>
      </c>
      <c r="BQ24" s="4">
        <v>8</v>
      </c>
      <c r="BR24" s="4">
        <v>10</v>
      </c>
      <c r="BS24" s="5">
        <v>30</v>
      </c>
      <c r="BV24" s="3">
        <v>21</v>
      </c>
      <c r="BW24" s="4">
        <v>5.5</v>
      </c>
      <c r="BX24" s="4">
        <v>5</v>
      </c>
      <c r="BY24" s="4">
        <v>5</v>
      </c>
      <c r="BZ24" s="4">
        <v>6</v>
      </c>
      <c r="CA24" s="5">
        <v>21.5</v>
      </c>
    </row>
    <row r="25" spans="2:79" ht="15" customHeight="1">
      <c r="B25" s="12" t="s">
        <v>16</v>
      </c>
      <c r="C25" s="12">
        <f>AVERAGE(C4:C24)</f>
        <v>9.25</v>
      </c>
      <c r="D25" s="12">
        <f t="shared" ref="D25:F25" si="0">AVERAGE(D4:D24)</f>
        <v>5.0952380952380949</v>
      </c>
      <c r="E25" s="12">
        <f t="shared" si="0"/>
        <v>6.9285714285714288</v>
      </c>
      <c r="F25" s="12">
        <f t="shared" si="0"/>
        <v>4.666666666666667</v>
      </c>
      <c r="J25" s="3">
        <v>22</v>
      </c>
      <c r="K25" s="4">
        <v>4</v>
      </c>
      <c r="L25" s="4">
        <v>5</v>
      </c>
      <c r="M25" s="4">
        <v>8</v>
      </c>
      <c r="N25" s="4">
        <v>6</v>
      </c>
      <c r="O25" s="5">
        <v>23</v>
      </c>
      <c r="R25" s="3">
        <v>22</v>
      </c>
      <c r="S25" s="4">
        <v>10</v>
      </c>
      <c r="T25" s="4">
        <v>6</v>
      </c>
      <c r="U25" s="4">
        <v>5</v>
      </c>
      <c r="V25" s="4">
        <v>0</v>
      </c>
      <c r="W25" s="5">
        <v>21</v>
      </c>
      <c r="Z25" s="3">
        <v>22</v>
      </c>
      <c r="AA25" s="4">
        <v>7</v>
      </c>
      <c r="AB25" s="4">
        <v>5</v>
      </c>
      <c r="AC25" s="4">
        <v>6</v>
      </c>
      <c r="AD25" s="4">
        <v>0</v>
      </c>
      <c r="AE25" s="5">
        <v>18</v>
      </c>
      <c r="AH25" s="3">
        <v>22</v>
      </c>
      <c r="AI25" s="4">
        <v>4</v>
      </c>
      <c r="AJ25" s="4">
        <v>0</v>
      </c>
      <c r="AK25" s="4">
        <v>0</v>
      </c>
      <c r="AL25" s="4">
        <v>10</v>
      </c>
      <c r="AM25" s="5">
        <v>14</v>
      </c>
      <c r="AP25" s="3">
        <v>22</v>
      </c>
      <c r="AQ25" s="4">
        <v>6</v>
      </c>
      <c r="AR25" s="4">
        <v>1</v>
      </c>
      <c r="AS25" s="4">
        <v>7</v>
      </c>
      <c r="AT25" s="4">
        <v>3</v>
      </c>
      <c r="AU25" s="5">
        <v>17</v>
      </c>
      <c r="AX25" s="3">
        <v>22</v>
      </c>
      <c r="AY25" s="4">
        <v>10</v>
      </c>
      <c r="AZ25" s="4">
        <v>0</v>
      </c>
      <c r="BA25" s="4">
        <v>3</v>
      </c>
      <c r="BB25" s="4">
        <v>5</v>
      </c>
      <c r="BC25" s="5">
        <v>18</v>
      </c>
      <c r="BF25" s="3">
        <v>22</v>
      </c>
      <c r="BG25" s="4">
        <v>8</v>
      </c>
      <c r="BH25" s="4">
        <v>10</v>
      </c>
      <c r="BI25" s="4">
        <v>3</v>
      </c>
      <c r="BJ25" s="4">
        <v>2</v>
      </c>
      <c r="BK25" s="5">
        <v>23</v>
      </c>
      <c r="BN25" s="3">
        <v>22</v>
      </c>
      <c r="BO25" s="4">
        <v>7</v>
      </c>
      <c r="BP25" s="4">
        <v>10</v>
      </c>
      <c r="BQ25" s="4">
        <v>5</v>
      </c>
      <c r="BR25" s="4">
        <v>8</v>
      </c>
      <c r="BS25" s="5">
        <v>30</v>
      </c>
      <c r="BV25" s="3">
        <v>22</v>
      </c>
      <c r="BW25" s="4">
        <v>7</v>
      </c>
      <c r="BX25" s="4">
        <v>4.5</v>
      </c>
      <c r="BY25" s="4">
        <v>6</v>
      </c>
      <c r="BZ25" s="4">
        <v>4</v>
      </c>
      <c r="CA25" s="5">
        <v>21.5</v>
      </c>
    </row>
    <row r="26" spans="2:79" ht="15" customHeight="1">
      <c r="B26" s="11" t="s">
        <v>17</v>
      </c>
      <c r="C26" s="11">
        <f>C25*10</f>
        <v>92.5</v>
      </c>
      <c r="D26" s="11">
        <f t="shared" ref="D26:F26" si="1">D25*10</f>
        <v>50.952380952380949</v>
      </c>
      <c r="E26" s="11">
        <f t="shared" si="1"/>
        <v>69.285714285714292</v>
      </c>
      <c r="F26" s="11">
        <f t="shared" si="1"/>
        <v>46.666666666666671</v>
      </c>
      <c r="J26" s="3">
        <v>23</v>
      </c>
      <c r="K26" s="4">
        <v>10</v>
      </c>
      <c r="L26" s="4">
        <v>2</v>
      </c>
      <c r="M26" s="4">
        <v>7</v>
      </c>
      <c r="N26" s="4">
        <v>2</v>
      </c>
      <c r="O26" s="5">
        <v>21</v>
      </c>
      <c r="R26" s="3">
        <v>23</v>
      </c>
      <c r="S26" s="4">
        <v>5</v>
      </c>
      <c r="T26" s="4">
        <v>10</v>
      </c>
      <c r="U26" s="4">
        <v>2</v>
      </c>
      <c r="V26" s="4">
        <v>4</v>
      </c>
      <c r="W26" s="5">
        <v>21</v>
      </c>
      <c r="Z26" s="3">
        <v>23</v>
      </c>
      <c r="AA26" s="4">
        <v>7</v>
      </c>
      <c r="AB26" s="4">
        <v>7</v>
      </c>
      <c r="AC26" s="4">
        <v>0</v>
      </c>
      <c r="AD26" s="4">
        <v>3</v>
      </c>
      <c r="AE26" s="5">
        <v>17</v>
      </c>
      <c r="AH26" s="3">
        <v>23</v>
      </c>
      <c r="AI26" s="4">
        <v>2</v>
      </c>
      <c r="AJ26" s="4">
        <v>0</v>
      </c>
      <c r="AK26" s="4">
        <v>1</v>
      </c>
      <c r="AL26" s="4">
        <v>10</v>
      </c>
      <c r="AM26" s="5">
        <v>13</v>
      </c>
      <c r="AP26" s="3">
        <v>23</v>
      </c>
      <c r="AQ26" s="4">
        <v>1</v>
      </c>
      <c r="AR26" s="4">
        <v>1</v>
      </c>
      <c r="AS26" s="4">
        <v>10</v>
      </c>
      <c r="AT26" s="4">
        <v>5</v>
      </c>
      <c r="AU26" s="5">
        <v>17</v>
      </c>
      <c r="AX26" s="3">
        <v>23</v>
      </c>
      <c r="AY26" s="4">
        <v>8</v>
      </c>
      <c r="AZ26" s="4">
        <v>2</v>
      </c>
      <c r="BA26" s="4">
        <v>7</v>
      </c>
      <c r="BB26" s="4">
        <v>1</v>
      </c>
      <c r="BC26" s="5">
        <v>18</v>
      </c>
      <c r="BF26" s="3">
        <v>23</v>
      </c>
      <c r="BG26" s="4">
        <v>8</v>
      </c>
      <c r="BH26" s="4">
        <v>3</v>
      </c>
      <c r="BI26" s="4">
        <v>8</v>
      </c>
      <c r="BJ26" s="4">
        <v>3</v>
      </c>
      <c r="BK26" s="5">
        <v>22</v>
      </c>
      <c r="BN26" s="3">
        <v>23</v>
      </c>
      <c r="BO26" s="4">
        <v>6.5</v>
      </c>
      <c r="BP26" s="4">
        <v>10</v>
      </c>
      <c r="BQ26" s="4">
        <v>3</v>
      </c>
      <c r="BR26" s="4">
        <v>10</v>
      </c>
      <c r="BS26" s="5">
        <v>29.5</v>
      </c>
      <c r="BV26" s="3">
        <v>23</v>
      </c>
      <c r="BW26" s="4">
        <v>6</v>
      </c>
      <c r="BX26" s="4">
        <v>5</v>
      </c>
      <c r="BY26" s="4">
        <v>4</v>
      </c>
      <c r="BZ26" s="4">
        <v>6</v>
      </c>
      <c r="CA26" s="5">
        <v>21</v>
      </c>
    </row>
    <row r="27" spans="2:79" ht="15" customHeight="1">
      <c r="B27" s="11" t="s">
        <v>18</v>
      </c>
      <c r="C27" s="14">
        <f>100-C26</f>
        <v>7.5</v>
      </c>
      <c r="D27" s="11">
        <f t="shared" ref="D27:F27" si="2">100-D26</f>
        <v>49.047619047619051</v>
      </c>
      <c r="E27" s="11">
        <f t="shared" si="2"/>
        <v>30.714285714285708</v>
      </c>
      <c r="F27" s="11">
        <f t="shared" si="2"/>
        <v>53.333333333333329</v>
      </c>
      <c r="J27" s="3">
        <v>24</v>
      </c>
      <c r="K27" s="4">
        <v>0</v>
      </c>
      <c r="L27" s="4">
        <v>10</v>
      </c>
      <c r="M27" s="4">
        <v>3</v>
      </c>
      <c r="N27" s="4">
        <v>7.5</v>
      </c>
      <c r="O27" s="5">
        <v>20.5</v>
      </c>
      <c r="R27" s="3">
        <v>24</v>
      </c>
      <c r="S27" s="4">
        <v>3</v>
      </c>
      <c r="T27" s="4">
        <v>9</v>
      </c>
      <c r="U27" s="4">
        <v>2</v>
      </c>
      <c r="V27" s="4">
        <v>6</v>
      </c>
      <c r="W27" s="5">
        <v>20</v>
      </c>
      <c r="Z27" s="3">
        <v>24</v>
      </c>
      <c r="AA27" s="4">
        <v>3</v>
      </c>
      <c r="AB27" s="4">
        <v>4</v>
      </c>
      <c r="AC27" s="4">
        <v>3</v>
      </c>
      <c r="AD27" s="4">
        <v>6</v>
      </c>
      <c r="AE27" s="5">
        <v>16</v>
      </c>
      <c r="AH27" s="3">
        <v>24</v>
      </c>
      <c r="AI27" s="4">
        <v>3</v>
      </c>
      <c r="AJ27" s="4">
        <v>0</v>
      </c>
      <c r="AK27" s="4">
        <v>1</v>
      </c>
      <c r="AL27" s="4">
        <v>9</v>
      </c>
      <c r="AM27" s="5">
        <v>13</v>
      </c>
      <c r="AP27" s="3">
        <v>24</v>
      </c>
      <c r="AQ27" s="4">
        <v>1</v>
      </c>
      <c r="AR27" s="4">
        <v>0</v>
      </c>
      <c r="AS27" s="4">
        <v>10</v>
      </c>
      <c r="AT27" s="4">
        <v>5</v>
      </c>
      <c r="AU27" s="5">
        <v>16</v>
      </c>
      <c r="AX27" s="3">
        <v>24</v>
      </c>
      <c r="AY27" s="4">
        <v>10</v>
      </c>
      <c r="AZ27" s="4">
        <v>2</v>
      </c>
      <c r="BA27" s="4">
        <v>3</v>
      </c>
      <c r="BB27" s="4">
        <v>2</v>
      </c>
      <c r="BC27" s="5">
        <v>17</v>
      </c>
      <c r="BF27" s="3">
        <v>24</v>
      </c>
      <c r="BG27" s="4">
        <v>10</v>
      </c>
      <c r="BH27" s="4">
        <v>10</v>
      </c>
      <c r="BI27" s="4">
        <v>1</v>
      </c>
      <c r="BJ27" s="4">
        <v>1</v>
      </c>
      <c r="BK27" s="5">
        <v>22</v>
      </c>
      <c r="BN27" s="3">
        <v>24</v>
      </c>
      <c r="BO27" s="4">
        <v>5</v>
      </c>
      <c r="BP27" s="4">
        <v>9</v>
      </c>
      <c r="BQ27" s="4">
        <v>4</v>
      </c>
      <c r="BR27" s="4">
        <v>10</v>
      </c>
      <c r="BS27" s="5">
        <v>28</v>
      </c>
      <c r="BV27" s="3">
        <v>24</v>
      </c>
      <c r="BW27" s="4">
        <v>3</v>
      </c>
      <c r="BX27" s="4">
        <v>9</v>
      </c>
      <c r="BY27" s="4">
        <v>6</v>
      </c>
      <c r="BZ27" s="4">
        <v>3</v>
      </c>
      <c r="CA27" s="5">
        <v>21</v>
      </c>
    </row>
    <row r="28" spans="2:79" ht="15" customHeight="1">
      <c r="B28" s="11" t="s">
        <v>19</v>
      </c>
      <c r="C28" s="11">
        <f>AVERAGE(C4:C14)*10</f>
        <v>97.272727272727266</v>
      </c>
      <c r="D28" s="11">
        <f t="shared" ref="D28:F28" si="3">AVERAGE(D4:D14)*10</f>
        <v>73.636363636363626</v>
      </c>
      <c r="E28" s="11">
        <f t="shared" si="3"/>
        <v>81.363636363636374</v>
      </c>
      <c r="F28" s="11">
        <f t="shared" si="3"/>
        <v>71</v>
      </c>
      <c r="J28" s="3">
        <v>25</v>
      </c>
      <c r="K28" s="4">
        <v>1.5</v>
      </c>
      <c r="L28" s="4">
        <v>8</v>
      </c>
      <c r="M28" s="4">
        <v>7</v>
      </c>
      <c r="N28" s="4">
        <v>3</v>
      </c>
      <c r="O28" s="5">
        <v>19.5</v>
      </c>
      <c r="R28" s="3">
        <v>25</v>
      </c>
      <c r="S28" s="4">
        <v>5.5</v>
      </c>
      <c r="T28" s="4">
        <v>7</v>
      </c>
      <c r="U28" s="4">
        <v>1</v>
      </c>
      <c r="V28" s="4">
        <v>6</v>
      </c>
      <c r="W28" s="5">
        <v>19.5</v>
      </c>
      <c r="Z28" s="3">
        <v>25</v>
      </c>
      <c r="AA28" s="4">
        <v>3</v>
      </c>
      <c r="AB28" s="4">
        <v>5.5</v>
      </c>
      <c r="AC28" s="4">
        <v>3</v>
      </c>
      <c r="AD28" s="4">
        <v>4</v>
      </c>
      <c r="AE28" s="5">
        <v>15.5</v>
      </c>
      <c r="AH28" s="3">
        <v>25</v>
      </c>
      <c r="AI28" s="4">
        <v>0</v>
      </c>
      <c r="AJ28" s="4">
        <v>2</v>
      </c>
      <c r="AK28" s="4">
        <v>2</v>
      </c>
      <c r="AL28" s="4">
        <v>9</v>
      </c>
      <c r="AM28" s="5">
        <v>13</v>
      </c>
      <c r="AP28" s="3">
        <v>25</v>
      </c>
      <c r="AQ28" s="4">
        <v>4</v>
      </c>
      <c r="AR28" s="4">
        <v>1</v>
      </c>
      <c r="AS28" s="4">
        <v>8</v>
      </c>
      <c r="AT28" s="4">
        <v>3</v>
      </c>
      <c r="AU28" s="5">
        <v>16</v>
      </c>
      <c r="AX28" s="3">
        <v>25</v>
      </c>
      <c r="AY28" s="4">
        <v>7</v>
      </c>
      <c r="AZ28" s="4">
        <v>2</v>
      </c>
      <c r="BA28" s="4">
        <v>5</v>
      </c>
      <c r="BB28" s="4">
        <v>3</v>
      </c>
      <c r="BC28" s="5">
        <v>17</v>
      </c>
      <c r="BF28" s="3">
        <v>25</v>
      </c>
      <c r="BG28" s="4">
        <v>7</v>
      </c>
      <c r="BH28" s="4">
        <v>8</v>
      </c>
      <c r="BI28" s="4">
        <v>3</v>
      </c>
      <c r="BJ28" s="4">
        <v>2</v>
      </c>
      <c r="BK28" s="5">
        <v>20</v>
      </c>
      <c r="BN28" s="3">
        <v>25</v>
      </c>
      <c r="BO28" s="4">
        <v>4</v>
      </c>
      <c r="BP28" s="4">
        <v>9</v>
      </c>
      <c r="BQ28" s="4">
        <v>5</v>
      </c>
      <c r="BR28" s="4">
        <v>10</v>
      </c>
      <c r="BS28" s="5">
        <v>28</v>
      </c>
      <c r="BV28" s="3">
        <v>25</v>
      </c>
      <c r="BW28" s="4">
        <v>4.5</v>
      </c>
      <c r="BX28" s="4">
        <v>2</v>
      </c>
      <c r="BY28" s="4">
        <v>5</v>
      </c>
      <c r="BZ28" s="4">
        <v>9</v>
      </c>
      <c r="CA28" s="5">
        <v>20.5</v>
      </c>
    </row>
    <row r="29" spans="2:79" ht="15" customHeight="1">
      <c r="B29" s="11" t="s">
        <v>21</v>
      </c>
      <c r="C29" s="11">
        <f>AVERAGE(C15:C24)*10</f>
        <v>86.666666666666657</v>
      </c>
      <c r="D29" s="11">
        <f t="shared" ref="D29:F29" si="4">AVERAGE(D15:D24)*10</f>
        <v>26</v>
      </c>
      <c r="E29" s="11">
        <f t="shared" si="4"/>
        <v>56</v>
      </c>
      <c r="F29" s="11">
        <f t="shared" si="4"/>
        <v>16.25</v>
      </c>
      <c r="J29" s="3">
        <v>26</v>
      </c>
      <c r="K29" s="4">
        <v>0</v>
      </c>
      <c r="L29" s="4">
        <v>9</v>
      </c>
      <c r="M29" s="4">
        <v>6</v>
      </c>
      <c r="N29" s="4">
        <v>3</v>
      </c>
      <c r="O29" s="5">
        <v>18</v>
      </c>
      <c r="R29" s="3">
        <v>26</v>
      </c>
      <c r="S29" s="4">
        <v>4</v>
      </c>
      <c r="T29" s="4">
        <v>3</v>
      </c>
      <c r="U29" s="4">
        <v>5</v>
      </c>
      <c r="V29" s="4">
        <v>6.5</v>
      </c>
      <c r="W29" s="5">
        <v>18.5</v>
      </c>
      <c r="Z29" s="3">
        <v>26</v>
      </c>
      <c r="AA29" s="4">
        <v>3</v>
      </c>
      <c r="AB29" s="4">
        <v>6</v>
      </c>
      <c r="AC29" s="4">
        <v>0</v>
      </c>
      <c r="AD29" s="4">
        <v>6</v>
      </c>
      <c r="AE29" s="5">
        <v>15</v>
      </c>
      <c r="AH29" s="3">
        <v>26</v>
      </c>
      <c r="AI29" s="4">
        <v>6</v>
      </c>
      <c r="AJ29" s="4">
        <v>3</v>
      </c>
      <c r="AK29" s="4">
        <v>0</v>
      </c>
      <c r="AL29" s="4">
        <v>3</v>
      </c>
      <c r="AM29" s="5">
        <v>12</v>
      </c>
      <c r="AP29" s="3">
        <v>26</v>
      </c>
      <c r="AQ29" s="4">
        <v>2</v>
      </c>
      <c r="AR29" s="4">
        <v>1</v>
      </c>
      <c r="AS29" s="4">
        <v>10</v>
      </c>
      <c r="AT29" s="4">
        <v>3</v>
      </c>
      <c r="AU29" s="5">
        <v>16</v>
      </c>
      <c r="AX29" s="3">
        <v>26</v>
      </c>
      <c r="AY29" s="4">
        <v>8</v>
      </c>
      <c r="AZ29" s="4">
        <v>0</v>
      </c>
      <c r="BA29" s="4">
        <v>2</v>
      </c>
      <c r="BB29" s="4">
        <v>7</v>
      </c>
      <c r="BC29" s="5">
        <v>17</v>
      </c>
      <c r="BF29" s="3">
        <v>26</v>
      </c>
      <c r="BG29" s="4">
        <v>8</v>
      </c>
      <c r="BH29" s="4">
        <v>5</v>
      </c>
      <c r="BI29" s="4">
        <v>4</v>
      </c>
      <c r="BJ29" s="4">
        <v>3</v>
      </c>
      <c r="BK29" s="5">
        <v>20</v>
      </c>
      <c r="BN29" s="3">
        <v>26</v>
      </c>
      <c r="BO29" s="4">
        <v>7</v>
      </c>
      <c r="BP29" s="4">
        <v>9</v>
      </c>
      <c r="BQ29" s="4">
        <v>5</v>
      </c>
      <c r="BR29" s="4">
        <v>7</v>
      </c>
      <c r="BS29" s="5">
        <v>28</v>
      </c>
      <c r="BV29" s="3">
        <v>26</v>
      </c>
      <c r="BW29" s="4">
        <v>6</v>
      </c>
      <c r="BX29" s="4">
        <v>3</v>
      </c>
      <c r="BY29" s="4">
        <v>6</v>
      </c>
      <c r="BZ29" s="4">
        <v>4.5</v>
      </c>
      <c r="CA29" s="5">
        <v>19.5</v>
      </c>
    </row>
    <row r="30" spans="2:79" ht="15" customHeight="1">
      <c r="B30" s="11" t="s">
        <v>20</v>
      </c>
      <c r="C30" s="15">
        <f>(C28-C29)/100</f>
        <v>0.10606060606060609</v>
      </c>
      <c r="D30" s="13">
        <f t="shared" ref="D30:F30" si="5">(D28-D29)/100</f>
        <v>0.47636363636363627</v>
      </c>
      <c r="E30" s="13">
        <f t="shared" si="5"/>
        <v>0.25363636363636372</v>
      </c>
      <c r="F30" s="13">
        <f t="shared" si="5"/>
        <v>0.54749999999999999</v>
      </c>
      <c r="J30" s="3">
        <v>27</v>
      </c>
      <c r="K30" s="4">
        <v>1.5</v>
      </c>
      <c r="L30" s="4">
        <v>2</v>
      </c>
      <c r="M30" s="4">
        <v>7</v>
      </c>
      <c r="N30" s="4">
        <v>7</v>
      </c>
      <c r="O30" s="5">
        <v>17.5</v>
      </c>
      <c r="R30" s="3">
        <v>27</v>
      </c>
      <c r="S30" s="4">
        <v>5</v>
      </c>
      <c r="T30" s="4">
        <v>5</v>
      </c>
      <c r="U30" s="4">
        <v>4</v>
      </c>
      <c r="V30" s="4">
        <v>3</v>
      </c>
      <c r="W30" s="5">
        <v>17</v>
      </c>
      <c r="Z30" s="3">
        <v>27</v>
      </c>
      <c r="AA30" s="4">
        <v>3</v>
      </c>
      <c r="AB30" s="4">
        <v>6</v>
      </c>
      <c r="AC30" s="4">
        <v>2</v>
      </c>
      <c r="AD30" s="4">
        <v>4</v>
      </c>
      <c r="AE30" s="5">
        <v>15</v>
      </c>
      <c r="AH30" s="3">
        <v>27</v>
      </c>
      <c r="AI30" s="4">
        <v>0</v>
      </c>
      <c r="AJ30" s="4">
        <v>0</v>
      </c>
      <c r="AK30" s="4">
        <v>6</v>
      </c>
      <c r="AL30" s="4">
        <v>6</v>
      </c>
      <c r="AM30" s="5">
        <v>12</v>
      </c>
      <c r="AP30" s="3">
        <v>27</v>
      </c>
      <c r="AQ30" s="4">
        <v>3</v>
      </c>
      <c r="AR30" s="4">
        <v>3</v>
      </c>
      <c r="AS30" s="4">
        <v>4</v>
      </c>
      <c r="AT30" s="4">
        <v>5</v>
      </c>
      <c r="AU30" s="5">
        <v>15</v>
      </c>
      <c r="AX30" s="3">
        <v>27</v>
      </c>
      <c r="AY30" s="4">
        <v>10</v>
      </c>
      <c r="AZ30" s="4">
        <v>0</v>
      </c>
      <c r="BA30" s="4">
        <v>1.5</v>
      </c>
      <c r="BB30" s="4">
        <v>5</v>
      </c>
      <c r="BC30" s="5">
        <v>16.5</v>
      </c>
      <c r="BF30" s="3">
        <v>27</v>
      </c>
      <c r="BG30" s="4">
        <v>10</v>
      </c>
      <c r="BH30" s="4">
        <v>5</v>
      </c>
      <c r="BI30" s="4">
        <v>3</v>
      </c>
      <c r="BJ30" s="4">
        <v>1</v>
      </c>
      <c r="BK30" s="5">
        <v>19</v>
      </c>
      <c r="BN30" s="3">
        <v>27</v>
      </c>
      <c r="BO30" s="4">
        <v>7</v>
      </c>
      <c r="BP30" s="4">
        <v>7</v>
      </c>
      <c r="BQ30" s="4">
        <v>4</v>
      </c>
      <c r="BR30" s="4">
        <v>10</v>
      </c>
      <c r="BS30" s="5">
        <v>28</v>
      </c>
      <c r="BV30" s="3">
        <v>27</v>
      </c>
      <c r="BW30" s="4">
        <v>8</v>
      </c>
      <c r="BX30" s="4">
        <v>4</v>
      </c>
      <c r="BY30" s="4">
        <v>0</v>
      </c>
      <c r="BZ30" s="4">
        <v>5</v>
      </c>
      <c r="CA30" s="5">
        <v>17</v>
      </c>
    </row>
    <row r="31" spans="2:79" ht="15" customHeight="1">
      <c r="B31" s="16" t="s">
        <v>22</v>
      </c>
      <c r="C31" s="17">
        <f>CORREL(C4:C24,G4:G24)</f>
        <v>0.43090250818325693</v>
      </c>
      <c r="D31" s="18">
        <f>CORREL(D4:D24,G4:G24)</f>
        <v>0.83138079516410313</v>
      </c>
      <c r="E31" s="18">
        <f>CORREL(E4:E24,G4:G24)</f>
        <v>0.65428630350624606</v>
      </c>
      <c r="F31" s="18">
        <f>CORREL(F4:F24,G4:G24)</f>
        <v>0.83782133318722685</v>
      </c>
      <c r="J31" s="3">
        <v>28</v>
      </c>
      <c r="K31" s="4">
        <v>8</v>
      </c>
      <c r="L31" s="4">
        <v>0</v>
      </c>
      <c r="M31" s="4">
        <v>5</v>
      </c>
      <c r="N31" s="4">
        <v>4</v>
      </c>
      <c r="O31" s="5">
        <v>17</v>
      </c>
      <c r="R31" s="3">
        <v>28</v>
      </c>
      <c r="S31" s="4">
        <v>4</v>
      </c>
      <c r="T31" s="4">
        <v>1</v>
      </c>
      <c r="U31" s="4">
        <v>10</v>
      </c>
      <c r="V31" s="4">
        <v>2</v>
      </c>
      <c r="W31" s="5">
        <v>17</v>
      </c>
      <c r="Z31" s="3">
        <v>28</v>
      </c>
      <c r="AA31" s="4">
        <v>3</v>
      </c>
      <c r="AB31" s="4">
        <v>6</v>
      </c>
      <c r="AC31" s="4">
        <v>4</v>
      </c>
      <c r="AD31" s="4">
        <v>1</v>
      </c>
      <c r="AE31" s="5">
        <v>14</v>
      </c>
      <c r="AH31" s="3">
        <v>28</v>
      </c>
      <c r="AI31" s="4">
        <v>2</v>
      </c>
      <c r="AJ31" s="4">
        <v>0</v>
      </c>
      <c r="AK31" s="4">
        <v>3</v>
      </c>
      <c r="AL31" s="4">
        <v>7</v>
      </c>
      <c r="AM31" s="5">
        <v>12</v>
      </c>
      <c r="AP31" s="3">
        <v>28</v>
      </c>
      <c r="AQ31" s="4">
        <v>4</v>
      </c>
      <c r="AR31" s="4">
        <v>1</v>
      </c>
      <c r="AS31" s="4">
        <v>5</v>
      </c>
      <c r="AT31" s="4">
        <v>3</v>
      </c>
      <c r="AU31" s="5">
        <v>13</v>
      </c>
      <c r="AX31" s="3">
        <v>28</v>
      </c>
      <c r="AY31" s="4">
        <v>10</v>
      </c>
      <c r="AZ31" s="4">
        <v>0</v>
      </c>
      <c r="BA31" s="4">
        <v>4</v>
      </c>
      <c r="BB31" s="4">
        <v>2</v>
      </c>
      <c r="BC31" s="5">
        <v>16</v>
      </c>
      <c r="BF31" s="3">
        <v>28</v>
      </c>
      <c r="BG31" s="4">
        <v>6</v>
      </c>
      <c r="BH31" s="4">
        <v>10</v>
      </c>
      <c r="BI31" s="4">
        <v>2</v>
      </c>
      <c r="BJ31" s="4">
        <v>1</v>
      </c>
      <c r="BK31" s="5">
        <v>19</v>
      </c>
      <c r="BN31" s="3">
        <v>28</v>
      </c>
      <c r="BO31" s="4">
        <v>10</v>
      </c>
      <c r="BP31" s="4">
        <v>4</v>
      </c>
      <c r="BQ31" s="4">
        <v>8</v>
      </c>
      <c r="BR31" s="4">
        <v>6</v>
      </c>
      <c r="BS31" s="5">
        <v>28</v>
      </c>
      <c r="BV31" s="3">
        <v>28</v>
      </c>
      <c r="BW31" s="4">
        <v>5</v>
      </c>
      <c r="BX31" s="4">
        <v>2.5</v>
      </c>
      <c r="BY31" s="4">
        <v>0</v>
      </c>
      <c r="BZ31" s="4">
        <v>9.5</v>
      </c>
      <c r="CA31" s="5">
        <v>17</v>
      </c>
    </row>
    <row r="32" spans="2:79" ht="15" customHeight="1">
      <c r="J32" s="3">
        <v>29</v>
      </c>
      <c r="K32" s="4">
        <v>9</v>
      </c>
      <c r="L32" s="4">
        <v>0</v>
      </c>
      <c r="M32" s="4">
        <v>5</v>
      </c>
      <c r="N32" s="4">
        <v>1</v>
      </c>
      <c r="O32" s="5">
        <v>15</v>
      </c>
      <c r="R32" s="3">
        <v>29</v>
      </c>
      <c r="S32" s="4">
        <v>3</v>
      </c>
      <c r="T32" s="4">
        <v>7</v>
      </c>
      <c r="U32" s="4">
        <v>0</v>
      </c>
      <c r="V32" s="4">
        <v>5</v>
      </c>
      <c r="W32" s="5">
        <v>15</v>
      </c>
      <c r="Z32" s="3">
        <v>29</v>
      </c>
      <c r="AA32" s="4">
        <v>3</v>
      </c>
      <c r="AB32" s="4">
        <v>5</v>
      </c>
      <c r="AC32" s="4">
        <v>4</v>
      </c>
      <c r="AD32" s="4">
        <v>2</v>
      </c>
      <c r="AE32" s="5">
        <v>14</v>
      </c>
      <c r="AH32" s="3">
        <v>29</v>
      </c>
      <c r="AI32" s="4">
        <v>6</v>
      </c>
      <c r="AJ32" s="4">
        <v>0</v>
      </c>
      <c r="AK32" s="4">
        <v>0</v>
      </c>
      <c r="AL32" s="4">
        <v>5</v>
      </c>
      <c r="AM32" s="5">
        <v>11</v>
      </c>
      <c r="AP32" s="3">
        <v>29</v>
      </c>
      <c r="AQ32" s="4">
        <v>3</v>
      </c>
      <c r="AR32" s="4">
        <v>1</v>
      </c>
      <c r="AS32" s="4">
        <v>4</v>
      </c>
      <c r="AT32" s="4">
        <v>5</v>
      </c>
      <c r="AU32" s="5">
        <v>13</v>
      </c>
      <c r="AX32" s="3">
        <v>29</v>
      </c>
      <c r="AY32" s="4">
        <v>9</v>
      </c>
      <c r="AZ32" s="4">
        <v>0</v>
      </c>
      <c r="BA32" s="4">
        <v>3</v>
      </c>
      <c r="BB32" s="4">
        <v>4</v>
      </c>
      <c r="BC32" s="5">
        <v>16</v>
      </c>
      <c r="BF32" s="3">
        <v>29</v>
      </c>
      <c r="BG32" s="4">
        <v>5</v>
      </c>
      <c r="BH32" s="4">
        <v>6</v>
      </c>
      <c r="BI32" s="4">
        <v>6</v>
      </c>
      <c r="BJ32" s="4">
        <v>1</v>
      </c>
      <c r="BK32" s="5">
        <v>18</v>
      </c>
      <c r="BN32" s="3">
        <v>29</v>
      </c>
      <c r="BO32" s="4">
        <v>6</v>
      </c>
      <c r="BP32" s="4">
        <v>9</v>
      </c>
      <c r="BQ32" s="4">
        <v>2</v>
      </c>
      <c r="BR32" s="4">
        <v>10</v>
      </c>
      <c r="BS32" s="5">
        <v>27</v>
      </c>
      <c r="BV32" s="3">
        <v>29</v>
      </c>
      <c r="BW32" s="4">
        <v>10</v>
      </c>
      <c r="BX32" s="4">
        <v>5</v>
      </c>
      <c r="BY32" s="4">
        <v>1</v>
      </c>
      <c r="BZ32" s="4">
        <v>0</v>
      </c>
      <c r="CA32" s="5">
        <v>16</v>
      </c>
    </row>
    <row r="33" spans="10:79" ht="15" customHeight="1">
      <c r="J33" s="3">
        <v>30</v>
      </c>
      <c r="K33" s="4">
        <v>9</v>
      </c>
      <c r="L33" s="4">
        <v>0</v>
      </c>
      <c r="M33" s="4">
        <v>3</v>
      </c>
      <c r="N33" s="4">
        <v>3</v>
      </c>
      <c r="O33" s="5">
        <v>15</v>
      </c>
      <c r="R33" s="3">
        <v>30</v>
      </c>
      <c r="S33" s="4">
        <v>9</v>
      </c>
      <c r="T33" s="4">
        <v>1</v>
      </c>
      <c r="U33" s="4">
        <v>0</v>
      </c>
      <c r="V33" s="4">
        <v>5</v>
      </c>
      <c r="W33" s="5">
        <v>15</v>
      </c>
      <c r="Z33" s="3">
        <v>30</v>
      </c>
      <c r="AA33" s="4">
        <v>3</v>
      </c>
      <c r="AB33" s="4">
        <v>4</v>
      </c>
      <c r="AC33" s="4">
        <v>1</v>
      </c>
      <c r="AD33" s="4">
        <v>5.5</v>
      </c>
      <c r="AE33" s="5">
        <v>13.5</v>
      </c>
      <c r="AH33" s="3">
        <v>30</v>
      </c>
      <c r="AI33" s="4">
        <v>5</v>
      </c>
      <c r="AJ33" s="4">
        <v>3</v>
      </c>
      <c r="AK33" s="4">
        <v>0</v>
      </c>
      <c r="AL33" s="4">
        <v>3</v>
      </c>
      <c r="AM33" s="5">
        <v>11</v>
      </c>
      <c r="AP33" s="3">
        <v>30</v>
      </c>
      <c r="AQ33" s="4">
        <v>0</v>
      </c>
      <c r="AR33" s="4">
        <v>0</v>
      </c>
      <c r="AS33" s="4">
        <v>10</v>
      </c>
      <c r="AT33" s="4">
        <v>2</v>
      </c>
      <c r="AU33" s="5">
        <v>12</v>
      </c>
      <c r="AX33" s="3">
        <v>30</v>
      </c>
      <c r="AY33" s="4">
        <v>3</v>
      </c>
      <c r="AZ33" s="4">
        <v>8</v>
      </c>
      <c r="BA33" s="4">
        <v>4</v>
      </c>
      <c r="BB33" s="4">
        <v>1</v>
      </c>
      <c r="BC33" s="5">
        <v>16</v>
      </c>
      <c r="BF33" s="3">
        <v>30</v>
      </c>
      <c r="BG33" s="4">
        <v>6</v>
      </c>
      <c r="BH33" s="4">
        <v>6</v>
      </c>
      <c r="BI33" s="4">
        <v>2</v>
      </c>
      <c r="BJ33" s="4">
        <v>3</v>
      </c>
      <c r="BK33" s="5">
        <v>17</v>
      </c>
      <c r="BN33" s="3">
        <v>30</v>
      </c>
      <c r="BO33" s="4">
        <v>7</v>
      </c>
      <c r="BP33" s="4">
        <v>9</v>
      </c>
      <c r="BQ33" s="4">
        <v>4</v>
      </c>
      <c r="BR33" s="4">
        <v>7</v>
      </c>
      <c r="BS33" s="5">
        <v>27</v>
      </c>
      <c r="BV33" s="3">
        <v>30</v>
      </c>
      <c r="BW33" s="4">
        <v>7</v>
      </c>
      <c r="BX33" s="4">
        <v>5</v>
      </c>
      <c r="BY33" s="4">
        <v>0</v>
      </c>
      <c r="BZ33" s="4">
        <v>3.5</v>
      </c>
      <c r="CA33" s="5">
        <v>15.5</v>
      </c>
    </row>
    <row r="34" spans="10:79" ht="15" customHeight="1">
      <c r="J34" s="3">
        <v>31</v>
      </c>
      <c r="K34" s="4">
        <v>0.5</v>
      </c>
      <c r="L34" s="4">
        <v>0</v>
      </c>
      <c r="M34" s="4">
        <v>6</v>
      </c>
      <c r="N34" s="4">
        <v>7</v>
      </c>
      <c r="O34" s="5">
        <v>13.5</v>
      </c>
      <c r="R34" s="3">
        <v>31</v>
      </c>
      <c r="S34" s="4">
        <v>7</v>
      </c>
      <c r="T34" s="4">
        <v>1</v>
      </c>
      <c r="U34" s="4">
        <v>0</v>
      </c>
      <c r="V34" s="4">
        <v>6</v>
      </c>
      <c r="W34" s="5">
        <v>14</v>
      </c>
      <c r="Z34" s="3">
        <v>31</v>
      </c>
      <c r="AA34" s="4">
        <v>3</v>
      </c>
      <c r="AB34" s="4">
        <v>7</v>
      </c>
      <c r="AC34" s="4">
        <v>0</v>
      </c>
      <c r="AD34" s="4">
        <v>3</v>
      </c>
      <c r="AE34" s="5">
        <v>13</v>
      </c>
      <c r="AH34" s="3">
        <v>31</v>
      </c>
      <c r="AI34" s="4">
        <v>3</v>
      </c>
      <c r="AJ34" s="4">
        <v>3</v>
      </c>
      <c r="AK34" s="4">
        <v>2</v>
      </c>
      <c r="AL34" s="4">
        <v>3</v>
      </c>
      <c r="AM34" s="5">
        <v>11</v>
      </c>
      <c r="AP34" s="3">
        <v>31</v>
      </c>
      <c r="AQ34" s="4">
        <v>5</v>
      </c>
      <c r="AR34" s="4">
        <v>0</v>
      </c>
      <c r="AS34" s="4">
        <v>5</v>
      </c>
      <c r="AT34" s="4">
        <v>2</v>
      </c>
      <c r="AU34" s="5">
        <v>12</v>
      </c>
      <c r="AX34" s="3">
        <v>31</v>
      </c>
      <c r="AY34" s="4">
        <v>8</v>
      </c>
      <c r="AZ34" s="4">
        <v>0</v>
      </c>
      <c r="BA34" s="4">
        <v>2.5</v>
      </c>
      <c r="BB34" s="4">
        <v>5</v>
      </c>
      <c r="BC34" s="5">
        <v>15.5</v>
      </c>
      <c r="BF34" s="3">
        <v>31</v>
      </c>
      <c r="BG34" s="4">
        <v>10</v>
      </c>
      <c r="BH34" s="4">
        <v>7</v>
      </c>
      <c r="BI34" s="4">
        <v>0</v>
      </c>
      <c r="BJ34" s="4">
        <v>0</v>
      </c>
      <c r="BK34" s="5">
        <v>17</v>
      </c>
      <c r="BN34" s="3">
        <v>31</v>
      </c>
      <c r="BO34" s="4">
        <v>6</v>
      </c>
      <c r="BP34" s="4">
        <v>10</v>
      </c>
      <c r="BQ34" s="4">
        <v>9</v>
      </c>
      <c r="BR34" s="4">
        <v>2</v>
      </c>
      <c r="BS34" s="5">
        <v>27</v>
      </c>
      <c r="BV34" s="3">
        <v>31</v>
      </c>
      <c r="BW34" s="4">
        <v>9</v>
      </c>
      <c r="BX34" s="4">
        <v>0</v>
      </c>
      <c r="BY34" s="4">
        <v>3</v>
      </c>
      <c r="BZ34" s="4">
        <v>3</v>
      </c>
      <c r="CA34" s="5">
        <v>15</v>
      </c>
    </row>
    <row r="35" spans="10:79" ht="15" customHeight="1">
      <c r="J35" s="3">
        <v>32</v>
      </c>
      <c r="K35" s="4">
        <v>6</v>
      </c>
      <c r="L35" s="4">
        <v>0</v>
      </c>
      <c r="M35" s="4">
        <v>3</v>
      </c>
      <c r="N35" s="4">
        <v>3</v>
      </c>
      <c r="O35" s="5">
        <v>12</v>
      </c>
      <c r="R35" s="3">
        <v>32</v>
      </c>
      <c r="S35" s="4">
        <v>3</v>
      </c>
      <c r="T35" s="4">
        <v>0</v>
      </c>
      <c r="U35" s="4">
        <v>2</v>
      </c>
      <c r="V35" s="4">
        <v>9</v>
      </c>
      <c r="W35" s="5">
        <v>14</v>
      </c>
      <c r="Z35" s="3">
        <v>32</v>
      </c>
      <c r="AA35" s="4">
        <v>3</v>
      </c>
      <c r="AB35" s="4">
        <v>9</v>
      </c>
      <c r="AC35" s="4">
        <v>0</v>
      </c>
      <c r="AD35" s="4">
        <v>1</v>
      </c>
      <c r="AE35" s="5">
        <v>13</v>
      </c>
      <c r="AH35" s="3">
        <v>32</v>
      </c>
      <c r="AI35" s="4">
        <v>1</v>
      </c>
      <c r="AJ35" s="4">
        <v>0</v>
      </c>
      <c r="AK35" s="4">
        <v>1</v>
      </c>
      <c r="AL35" s="4">
        <v>9</v>
      </c>
      <c r="AM35" s="5">
        <v>11</v>
      </c>
      <c r="AP35" s="3">
        <v>32</v>
      </c>
      <c r="AQ35" s="4">
        <v>0</v>
      </c>
      <c r="AR35" s="4">
        <v>2</v>
      </c>
      <c r="AS35" s="4">
        <v>10</v>
      </c>
      <c r="AT35" s="4">
        <v>0</v>
      </c>
      <c r="AU35" s="5">
        <v>12</v>
      </c>
      <c r="AX35" s="3">
        <v>32</v>
      </c>
      <c r="AY35" s="4">
        <v>10</v>
      </c>
      <c r="AZ35" s="4">
        <v>0</v>
      </c>
      <c r="BA35" s="4">
        <v>2.5</v>
      </c>
      <c r="BB35" s="4">
        <v>3</v>
      </c>
      <c r="BC35" s="5">
        <v>15.5</v>
      </c>
      <c r="BF35" s="3">
        <v>32</v>
      </c>
      <c r="BG35" s="4">
        <v>5</v>
      </c>
      <c r="BH35" s="4">
        <v>3</v>
      </c>
      <c r="BI35" s="4">
        <v>5</v>
      </c>
      <c r="BJ35" s="4">
        <v>4</v>
      </c>
      <c r="BK35" s="5">
        <v>17</v>
      </c>
      <c r="BN35" s="3">
        <v>32</v>
      </c>
      <c r="BO35" s="4">
        <v>9</v>
      </c>
      <c r="BP35" s="4">
        <v>8</v>
      </c>
      <c r="BQ35" s="4">
        <v>0</v>
      </c>
      <c r="BR35" s="4">
        <v>10</v>
      </c>
      <c r="BS35" s="5">
        <v>27</v>
      </c>
      <c r="BV35" s="3">
        <v>32</v>
      </c>
      <c r="BW35" s="4">
        <v>6</v>
      </c>
      <c r="BX35" s="4">
        <v>5.5</v>
      </c>
      <c r="BY35" s="4">
        <v>3</v>
      </c>
      <c r="BZ35" s="4">
        <v>0</v>
      </c>
      <c r="CA35" s="5">
        <v>14.5</v>
      </c>
    </row>
    <row r="36" spans="10:79" ht="15" customHeight="1">
      <c r="J36" s="3">
        <v>33</v>
      </c>
      <c r="K36" s="4">
        <v>5</v>
      </c>
      <c r="L36" s="4">
        <v>0</v>
      </c>
      <c r="M36" s="4">
        <v>6</v>
      </c>
      <c r="N36" s="4">
        <v>0</v>
      </c>
      <c r="O36" s="5">
        <v>11</v>
      </c>
      <c r="R36" s="3">
        <v>33</v>
      </c>
      <c r="S36" s="4">
        <v>0</v>
      </c>
      <c r="T36" s="4">
        <v>5</v>
      </c>
      <c r="U36" s="4">
        <v>2</v>
      </c>
      <c r="V36" s="4">
        <v>2</v>
      </c>
      <c r="W36" s="5">
        <v>9</v>
      </c>
      <c r="Z36" s="3">
        <v>33</v>
      </c>
      <c r="AA36" s="4">
        <v>3</v>
      </c>
      <c r="AB36" s="4">
        <v>1</v>
      </c>
      <c r="AC36" s="4">
        <v>3</v>
      </c>
      <c r="AD36" s="4">
        <v>5</v>
      </c>
      <c r="AE36" s="5">
        <v>12</v>
      </c>
      <c r="AH36" s="3">
        <v>33</v>
      </c>
      <c r="AI36" s="4">
        <v>0.5</v>
      </c>
      <c r="AJ36" s="4">
        <v>2.5</v>
      </c>
      <c r="AK36" s="4">
        <v>0.5</v>
      </c>
      <c r="AL36" s="4">
        <v>7</v>
      </c>
      <c r="AM36" s="5">
        <v>10.5</v>
      </c>
      <c r="AP36" s="3">
        <v>33</v>
      </c>
      <c r="AQ36" s="4">
        <v>3</v>
      </c>
      <c r="AR36" s="4">
        <v>0</v>
      </c>
      <c r="AS36" s="4">
        <v>0</v>
      </c>
      <c r="AT36" s="4">
        <v>9</v>
      </c>
      <c r="AU36" s="5">
        <v>12</v>
      </c>
      <c r="AX36" s="3">
        <v>33</v>
      </c>
      <c r="AY36" s="4">
        <v>8</v>
      </c>
      <c r="AZ36" s="4">
        <v>3</v>
      </c>
      <c r="BA36" s="4">
        <v>1</v>
      </c>
      <c r="BB36" s="4">
        <v>3</v>
      </c>
      <c r="BC36" s="5">
        <v>15</v>
      </c>
      <c r="BF36" s="3">
        <v>33</v>
      </c>
      <c r="BG36" s="4">
        <v>9</v>
      </c>
      <c r="BH36" s="4">
        <v>2</v>
      </c>
      <c r="BI36" s="4">
        <v>2</v>
      </c>
      <c r="BJ36" s="4">
        <v>3</v>
      </c>
      <c r="BK36" s="5">
        <v>16</v>
      </c>
      <c r="BN36" s="3">
        <v>33</v>
      </c>
      <c r="BO36" s="4">
        <v>7</v>
      </c>
      <c r="BP36" s="4">
        <v>7</v>
      </c>
      <c r="BQ36" s="4">
        <v>3</v>
      </c>
      <c r="BR36" s="4">
        <v>10</v>
      </c>
      <c r="BS36" s="5">
        <v>27</v>
      </c>
      <c r="BV36" s="3">
        <v>33</v>
      </c>
      <c r="BW36" s="4">
        <v>4</v>
      </c>
      <c r="BX36" s="4">
        <v>2</v>
      </c>
      <c r="BY36" s="4">
        <v>3</v>
      </c>
      <c r="BZ36" s="4">
        <v>5</v>
      </c>
      <c r="CA36" s="5">
        <v>14</v>
      </c>
    </row>
    <row r="37" spans="10:79" ht="15" customHeight="1">
      <c r="J37" s="3">
        <v>34</v>
      </c>
      <c r="K37" s="4">
        <v>1.5</v>
      </c>
      <c r="L37" s="4">
        <v>1</v>
      </c>
      <c r="M37" s="4">
        <v>6</v>
      </c>
      <c r="N37" s="4">
        <v>2</v>
      </c>
      <c r="O37" s="5">
        <v>10.5</v>
      </c>
      <c r="R37" s="3">
        <v>34</v>
      </c>
      <c r="S37" s="4">
        <v>2</v>
      </c>
      <c r="T37" s="4">
        <v>0</v>
      </c>
      <c r="U37" s="4">
        <v>3</v>
      </c>
      <c r="V37" s="4">
        <v>4</v>
      </c>
      <c r="W37" s="5">
        <v>9</v>
      </c>
      <c r="Z37" s="3">
        <v>34</v>
      </c>
      <c r="AA37" s="4">
        <v>3</v>
      </c>
      <c r="AB37" s="4">
        <v>4</v>
      </c>
      <c r="AC37" s="4">
        <v>5</v>
      </c>
      <c r="AD37" s="4">
        <v>0</v>
      </c>
      <c r="AE37" s="5">
        <v>12</v>
      </c>
      <c r="AH37" s="3">
        <v>34</v>
      </c>
      <c r="AI37" s="4">
        <v>1</v>
      </c>
      <c r="AJ37" s="4">
        <v>0</v>
      </c>
      <c r="AK37" s="4">
        <v>0</v>
      </c>
      <c r="AL37" s="4">
        <v>9</v>
      </c>
      <c r="AM37" s="5">
        <v>10</v>
      </c>
      <c r="AP37" s="3">
        <v>34</v>
      </c>
      <c r="AQ37" s="4">
        <v>7</v>
      </c>
      <c r="AR37" s="4">
        <v>2</v>
      </c>
      <c r="AS37" s="4">
        <v>0</v>
      </c>
      <c r="AT37" s="4">
        <v>0</v>
      </c>
      <c r="AU37" s="5">
        <v>9</v>
      </c>
      <c r="AX37" s="3">
        <v>34</v>
      </c>
      <c r="AY37" s="4">
        <v>8</v>
      </c>
      <c r="AZ37" s="4">
        <v>0</v>
      </c>
      <c r="BA37" s="4">
        <v>4</v>
      </c>
      <c r="BB37" s="4">
        <v>3</v>
      </c>
      <c r="BC37" s="5">
        <v>15</v>
      </c>
      <c r="BF37" s="3">
        <v>34</v>
      </c>
      <c r="BG37" s="4">
        <v>10</v>
      </c>
      <c r="BH37" s="4">
        <v>2</v>
      </c>
      <c r="BI37" s="4">
        <v>3</v>
      </c>
      <c r="BJ37" s="4">
        <v>1</v>
      </c>
      <c r="BK37" s="5">
        <v>16</v>
      </c>
      <c r="BN37" s="3">
        <v>34</v>
      </c>
      <c r="BO37" s="4">
        <v>10</v>
      </c>
      <c r="BP37" s="4">
        <v>2</v>
      </c>
      <c r="BQ37" s="4">
        <v>5</v>
      </c>
      <c r="BR37" s="4">
        <v>10</v>
      </c>
      <c r="BS37" s="5">
        <v>27</v>
      </c>
      <c r="BV37" s="3">
        <v>34</v>
      </c>
      <c r="BW37" s="4">
        <v>4</v>
      </c>
      <c r="BX37" s="4">
        <v>5</v>
      </c>
      <c r="BY37" s="4">
        <v>3</v>
      </c>
      <c r="BZ37" s="4">
        <v>2</v>
      </c>
      <c r="CA37" s="5">
        <v>14</v>
      </c>
    </row>
    <row r="38" spans="10:79" ht="15" customHeight="1">
      <c r="J38" s="3">
        <v>35</v>
      </c>
      <c r="K38" s="4">
        <v>0</v>
      </c>
      <c r="L38" s="4">
        <v>0</v>
      </c>
      <c r="M38" s="4">
        <v>5</v>
      </c>
      <c r="N38" s="4">
        <v>5</v>
      </c>
      <c r="O38" s="5">
        <v>10</v>
      </c>
      <c r="R38" s="3">
        <v>35</v>
      </c>
      <c r="S38" s="4">
        <v>2</v>
      </c>
      <c r="T38" s="4">
        <v>0</v>
      </c>
      <c r="U38" s="4">
        <v>4</v>
      </c>
      <c r="V38" s="4">
        <v>3</v>
      </c>
      <c r="W38" s="5">
        <v>9</v>
      </c>
      <c r="Z38" s="3">
        <v>35</v>
      </c>
      <c r="AA38" s="4">
        <v>3</v>
      </c>
      <c r="AB38" s="4">
        <v>2</v>
      </c>
      <c r="AC38" s="4">
        <v>0</v>
      </c>
      <c r="AD38" s="4">
        <v>4</v>
      </c>
      <c r="AE38" s="5">
        <v>9</v>
      </c>
      <c r="AH38" s="3">
        <v>35</v>
      </c>
      <c r="AI38" s="4">
        <v>3</v>
      </c>
      <c r="AJ38" s="4">
        <v>0</v>
      </c>
      <c r="AK38" s="4">
        <v>1</v>
      </c>
      <c r="AL38" s="4">
        <v>6</v>
      </c>
      <c r="AM38" s="5">
        <v>10</v>
      </c>
      <c r="AP38" s="3">
        <v>35</v>
      </c>
      <c r="AQ38" s="4">
        <v>4</v>
      </c>
      <c r="AR38" s="4">
        <v>2</v>
      </c>
      <c r="AS38" s="4">
        <v>0</v>
      </c>
      <c r="AT38" s="4">
        <v>3</v>
      </c>
      <c r="AU38" s="5">
        <v>9</v>
      </c>
      <c r="AX38" s="3">
        <v>35</v>
      </c>
      <c r="AY38" s="4">
        <v>8</v>
      </c>
      <c r="AZ38" s="4">
        <v>0</v>
      </c>
      <c r="BA38" s="4">
        <v>4</v>
      </c>
      <c r="BB38" s="4">
        <v>2</v>
      </c>
      <c r="BC38" s="5">
        <v>14</v>
      </c>
      <c r="BF38" s="3">
        <v>35</v>
      </c>
      <c r="BG38" s="4">
        <v>7</v>
      </c>
      <c r="BH38" s="4">
        <v>5</v>
      </c>
      <c r="BI38" s="4">
        <v>2</v>
      </c>
      <c r="BJ38" s="4">
        <v>1</v>
      </c>
      <c r="BK38" s="5">
        <v>15</v>
      </c>
      <c r="BN38" s="3">
        <v>35</v>
      </c>
      <c r="BO38" s="4">
        <v>7</v>
      </c>
      <c r="BP38" s="4">
        <v>6</v>
      </c>
      <c r="BQ38" s="4">
        <v>5</v>
      </c>
      <c r="BR38" s="4">
        <v>7</v>
      </c>
      <c r="BS38" s="5">
        <v>25</v>
      </c>
      <c r="BV38" s="3">
        <v>35</v>
      </c>
      <c r="BW38" s="4">
        <v>2</v>
      </c>
      <c r="BX38" s="4">
        <v>6</v>
      </c>
      <c r="BY38" s="4">
        <v>2</v>
      </c>
      <c r="BZ38" s="4">
        <v>4</v>
      </c>
      <c r="CA38" s="5">
        <v>14</v>
      </c>
    </row>
    <row r="39" spans="10:79" ht="15" customHeight="1">
      <c r="J39" s="3">
        <v>36</v>
      </c>
      <c r="K39" s="4">
        <v>1.5</v>
      </c>
      <c r="L39" s="4">
        <v>0</v>
      </c>
      <c r="M39" s="4">
        <v>7</v>
      </c>
      <c r="N39" s="4">
        <v>0</v>
      </c>
      <c r="O39" s="5">
        <v>8.5</v>
      </c>
      <c r="R39" s="3">
        <v>36</v>
      </c>
      <c r="S39" s="4">
        <v>3</v>
      </c>
      <c r="T39" s="4">
        <v>1</v>
      </c>
      <c r="U39" s="4">
        <v>2</v>
      </c>
      <c r="V39" s="4">
        <v>3</v>
      </c>
      <c r="W39" s="5">
        <v>9</v>
      </c>
      <c r="Z39" s="3">
        <v>36</v>
      </c>
      <c r="AA39" s="4">
        <v>0</v>
      </c>
      <c r="AB39" s="4">
        <v>1</v>
      </c>
      <c r="AC39" s="4">
        <v>0</v>
      </c>
      <c r="AD39" s="4">
        <v>8</v>
      </c>
      <c r="AE39" s="5">
        <v>9</v>
      </c>
      <c r="AH39" s="3">
        <v>36</v>
      </c>
      <c r="AI39" s="4">
        <v>0</v>
      </c>
      <c r="AJ39" s="4">
        <v>0</v>
      </c>
      <c r="AK39" s="4">
        <v>0</v>
      </c>
      <c r="AL39" s="4">
        <v>10</v>
      </c>
      <c r="AM39" s="5">
        <v>10</v>
      </c>
      <c r="AP39" s="3">
        <v>36</v>
      </c>
      <c r="AQ39" s="4">
        <v>3</v>
      </c>
      <c r="AR39" s="4">
        <v>3</v>
      </c>
      <c r="AS39" s="4">
        <v>0</v>
      </c>
      <c r="AT39" s="4">
        <v>2</v>
      </c>
      <c r="AU39" s="5">
        <v>8</v>
      </c>
      <c r="AX39" s="3">
        <v>36</v>
      </c>
      <c r="AY39" s="4">
        <v>9</v>
      </c>
      <c r="AZ39" s="4">
        <v>1</v>
      </c>
      <c r="BA39" s="4">
        <v>2</v>
      </c>
      <c r="BB39" s="4">
        <v>2</v>
      </c>
      <c r="BC39" s="5">
        <v>14</v>
      </c>
      <c r="BF39" s="3">
        <v>36</v>
      </c>
      <c r="BG39" s="4">
        <v>8</v>
      </c>
      <c r="BH39" s="4">
        <v>5</v>
      </c>
      <c r="BI39" s="4">
        <v>1</v>
      </c>
      <c r="BJ39" s="4">
        <v>1</v>
      </c>
      <c r="BK39" s="5">
        <v>15</v>
      </c>
      <c r="BN39" s="3">
        <v>36</v>
      </c>
      <c r="BO39" s="4">
        <v>4</v>
      </c>
      <c r="BP39" s="4">
        <v>8</v>
      </c>
      <c r="BQ39" s="4">
        <v>3</v>
      </c>
      <c r="BR39" s="4">
        <v>10</v>
      </c>
      <c r="BS39" s="5">
        <v>25</v>
      </c>
      <c r="BV39" s="3">
        <v>36</v>
      </c>
      <c r="BW39" s="4">
        <v>4</v>
      </c>
      <c r="BX39" s="4">
        <v>5</v>
      </c>
      <c r="BY39" s="4">
        <v>1</v>
      </c>
      <c r="BZ39" s="4">
        <v>2.5</v>
      </c>
      <c r="CA39" s="5">
        <v>12.5</v>
      </c>
    </row>
    <row r="40" spans="10:79" ht="15" customHeight="1">
      <c r="J40" s="3">
        <v>37</v>
      </c>
      <c r="K40" s="4">
        <v>0.5</v>
      </c>
      <c r="L40" s="4">
        <v>0</v>
      </c>
      <c r="M40" s="4">
        <v>3</v>
      </c>
      <c r="N40" s="4">
        <v>4</v>
      </c>
      <c r="O40" s="5">
        <v>7.5</v>
      </c>
      <c r="R40" s="3">
        <v>37</v>
      </c>
      <c r="S40" s="4">
        <v>2</v>
      </c>
      <c r="T40" s="4">
        <v>3.5</v>
      </c>
      <c r="U40" s="4">
        <v>2</v>
      </c>
      <c r="V40" s="4">
        <v>1</v>
      </c>
      <c r="W40" s="5">
        <v>8.5</v>
      </c>
      <c r="Z40" s="3">
        <v>37</v>
      </c>
      <c r="AA40" s="4">
        <v>3</v>
      </c>
      <c r="AB40" s="4">
        <v>2</v>
      </c>
      <c r="AC40" s="4">
        <v>3</v>
      </c>
      <c r="AD40" s="4">
        <v>0</v>
      </c>
      <c r="AE40" s="5">
        <v>8</v>
      </c>
      <c r="AH40" s="3">
        <v>37</v>
      </c>
      <c r="AI40" s="4">
        <v>3</v>
      </c>
      <c r="AJ40" s="4">
        <v>3.5</v>
      </c>
      <c r="AK40" s="4">
        <v>2</v>
      </c>
      <c r="AL40" s="4">
        <v>1</v>
      </c>
      <c r="AM40" s="5">
        <v>9.5</v>
      </c>
      <c r="AP40" s="3">
        <v>37</v>
      </c>
      <c r="AQ40" s="4">
        <v>4</v>
      </c>
      <c r="AR40" s="4">
        <v>1</v>
      </c>
      <c r="AS40" s="4">
        <v>0</v>
      </c>
      <c r="AT40" s="4">
        <v>2</v>
      </c>
      <c r="AU40" s="5">
        <v>7</v>
      </c>
      <c r="AX40" s="3">
        <v>37</v>
      </c>
      <c r="AY40" s="4">
        <v>10</v>
      </c>
      <c r="AZ40" s="4">
        <v>0</v>
      </c>
      <c r="BA40" s="4">
        <v>2</v>
      </c>
      <c r="BB40" s="4">
        <v>2</v>
      </c>
      <c r="BC40" s="5">
        <v>14</v>
      </c>
      <c r="BF40" s="3">
        <v>37</v>
      </c>
      <c r="BG40" s="4">
        <v>10</v>
      </c>
      <c r="BH40" s="4">
        <v>0</v>
      </c>
      <c r="BI40" s="4">
        <v>3</v>
      </c>
      <c r="BJ40" s="4">
        <v>2</v>
      </c>
      <c r="BK40" s="5">
        <v>15</v>
      </c>
      <c r="BN40" s="3">
        <v>37</v>
      </c>
      <c r="BO40" s="4">
        <v>2</v>
      </c>
      <c r="BP40" s="4">
        <v>10</v>
      </c>
      <c r="BQ40" s="4">
        <v>3</v>
      </c>
      <c r="BR40" s="4">
        <v>10</v>
      </c>
      <c r="BS40" s="5">
        <v>25</v>
      </c>
      <c r="BV40" s="3">
        <v>37</v>
      </c>
      <c r="BW40" s="4">
        <v>4.5</v>
      </c>
      <c r="BX40" s="4">
        <v>3</v>
      </c>
      <c r="BY40" s="4">
        <v>2</v>
      </c>
      <c r="BZ40" s="4">
        <v>3</v>
      </c>
      <c r="CA40" s="5">
        <v>12.5</v>
      </c>
    </row>
    <row r="41" spans="10:79" ht="15" customHeight="1">
      <c r="J41" s="3">
        <v>38</v>
      </c>
      <c r="K41" s="4">
        <v>0</v>
      </c>
      <c r="L41" s="4">
        <v>0</v>
      </c>
      <c r="M41" s="4">
        <v>1</v>
      </c>
      <c r="N41" s="4">
        <v>6</v>
      </c>
      <c r="O41" s="5">
        <v>7</v>
      </c>
      <c r="R41" s="3">
        <v>38</v>
      </c>
      <c r="S41" s="4">
        <v>3</v>
      </c>
      <c r="T41" s="4">
        <v>1</v>
      </c>
      <c r="U41" s="4">
        <v>2</v>
      </c>
      <c r="V41" s="4">
        <v>1</v>
      </c>
      <c r="W41" s="5">
        <v>7</v>
      </c>
      <c r="Z41" s="3">
        <v>38</v>
      </c>
      <c r="AA41" s="4">
        <v>0</v>
      </c>
      <c r="AB41" s="4">
        <v>4</v>
      </c>
      <c r="AC41" s="4">
        <v>2</v>
      </c>
      <c r="AD41" s="4">
        <v>2</v>
      </c>
      <c r="AE41" s="5">
        <v>8</v>
      </c>
      <c r="AH41" s="3">
        <v>38</v>
      </c>
      <c r="AI41" s="4">
        <v>6</v>
      </c>
      <c r="AJ41" s="4">
        <v>2</v>
      </c>
      <c r="AK41" s="4">
        <v>0</v>
      </c>
      <c r="AL41" s="4">
        <v>1</v>
      </c>
      <c r="AM41" s="5">
        <v>9</v>
      </c>
      <c r="AP41" s="3">
        <v>38</v>
      </c>
      <c r="AQ41" s="4">
        <v>4</v>
      </c>
      <c r="AR41" s="4">
        <v>0</v>
      </c>
      <c r="AS41" s="4">
        <v>0</v>
      </c>
      <c r="AT41" s="4">
        <v>2</v>
      </c>
      <c r="AU41" s="5">
        <v>6</v>
      </c>
      <c r="AX41" s="3">
        <v>38</v>
      </c>
      <c r="AY41" s="4">
        <v>9</v>
      </c>
      <c r="AZ41" s="4">
        <v>0</v>
      </c>
      <c r="BA41" s="4">
        <v>3</v>
      </c>
      <c r="BB41" s="4">
        <v>2</v>
      </c>
      <c r="BC41" s="5">
        <v>14</v>
      </c>
      <c r="BF41" s="3">
        <v>38</v>
      </c>
      <c r="BG41" s="4">
        <v>10</v>
      </c>
      <c r="BH41" s="4">
        <v>3</v>
      </c>
      <c r="BI41" s="4">
        <v>2</v>
      </c>
      <c r="BJ41" s="4">
        <v>0</v>
      </c>
      <c r="BK41" s="5">
        <v>15</v>
      </c>
      <c r="BN41" s="3">
        <v>38</v>
      </c>
      <c r="BO41" s="4">
        <v>4</v>
      </c>
      <c r="BP41" s="4">
        <v>8</v>
      </c>
      <c r="BQ41" s="4">
        <v>4</v>
      </c>
      <c r="BR41" s="4">
        <v>8.5</v>
      </c>
      <c r="BS41" s="5">
        <v>24.5</v>
      </c>
      <c r="BV41" s="3">
        <v>38</v>
      </c>
      <c r="BW41" s="4">
        <v>5</v>
      </c>
      <c r="BX41" s="4">
        <v>1</v>
      </c>
      <c r="BY41" s="4">
        <v>2</v>
      </c>
      <c r="BZ41" s="4">
        <v>4</v>
      </c>
      <c r="CA41" s="5">
        <v>12</v>
      </c>
    </row>
    <row r="42" spans="10:79" ht="15" customHeight="1">
      <c r="J42" s="3">
        <v>39</v>
      </c>
      <c r="K42" s="4">
        <v>0</v>
      </c>
      <c r="L42" s="4">
        <v>0</v>
      </c>
      <c r="M42" s="4">
        <v>5</v>
      </c>
      <c r="N42" s="4">
        <v>2</v>
      </c>
      <c r="O42" s="5">
        <v>7</v>
      </c>
      <c r="R42" s="3">
        <v>39</v>
      </c>
      <c r="S42" s="4">
        <v>2</v>
      </c>
      <c r="T42" s="4">
        <v>0</v>
      </c>
      <c r="U42" s="4">
        <v>0</v>
      </c>
      <c r="V42" s="4">
        <v>4.5</v>
      </c>
      <c r="W42" s="5">
        <v>6.5</v>
      </c>
      <c r="Z42" s="3">
        <v>39</v>
      </c>
      <c r="AA42" s="4">
        <v>3</v>
      </c>
      <c r="AB42" s="4">
        <v>2</v>
      </c>
      <c r="AC42" s="4">
        <v>1</v>
      </c>
      <c r="AD42" s="4">
        <v>0</v>
      </c>
      <c r="AE42" s="5">
        <v>6</v>
      </c>
      <c r="AH42" s="3">
        <v>39</v>
      </c>
      <c r="AI42" s="4">
        <v>2</v>
      </c>
      <c r="AJ42" s="4">
        <v>1</v>
      </c>
      <c r="AK42" s="4">
        <v>0</v>
      </c>
      <c r="AL42" s="4">
        <v>6</v>
      </c>
      <c r="AM42" s="5">
        <v>9</v>
      </c>
      <c r="AP42" s="3">
        <v>39</v>
      </c>
      <c r="AQ42" s="4">
        <v>3</v>
      </c>
      <c r="AR42" s="4">
        <v>1</v>
      </c>
      <c r="AS42" s="4">
        <v>0</v>
      </c>
      <c r="AT42" s="4">
        <v>2</v>
      </c>
      <c r="AU42" s="5">
        <v>6</v>
      </c>
      <c r="AX42" s="3">
        <v>39</v>
      </c>
      <c r="AY42" s="4">
        <v>8</v>
      </c>
      <c r="AZ42" s="4">
        <v>0</v>
      </c>
      <c r="BA42" s="4">
        <v>4</v>
      </c>
      <c r="BB42" s="4">
        <v>2</v>
      </c>
      <c r="BC42" s="5">
        <v>14</v>
      </c>
      <c r="BF42" s="3">
        <v>39</v>
      </c>
      <c r="BG42" s="4">
        <v>8</v>
      </c>
      <c r="BH42" s="4">
        <v>5</v>
      </c>
      <c r="BI42" s="4">
        <v>0</v>
      </c>
      <c r="BJ42" s="4">
        <v>1</v>
      </c>
      <c r="BK42" s="5">
        <v>14</v>
      </c>
      <c r="BN42" s="3">
        <v>39</v>
      </c>
      <c r="BO42" s="4">
        <v>5</v>
      </c>
      <c r="BP42" s="4">
        <v>4</v>
      </c>
      <c r="BQ42" s="4">
        <v>5</v>
      </c>
      <c r="BR42" s="4">
        <v>10</v>
      </c>
      <c r="BS42" s="5">
        <v>24</v>
      </c>
      <c r="BV42" s="3">
        <v>39</v>
      </c>
      <c r="BW42" s="4">
        <v>8</v>
      </c>
      <c r="BX42" s="4">
        <v>0</v>
      </c>
      <c r="BY42" s="4">
        <v>0</v>
      </c>
      <c r="BZ42" s="4">
        <v>4</v>
      </c>
      <c r="CA42" s="5">
        <v>12</v>
      </c>
    </row>
    <row r="43" spans="10:79" ht="15" customHeight="1">
      <c r="J43" s="3">
        <v>40</v>
      </c>
      <c r="K43" s="4">
        <v>2</v>
      </c>
      <c r="L43" s="4">
        <v>0</v>
      </c>
      <c r="M43" s="4">
        <v>4</v>
      </c>
      <c r="N43" s="4">
        <v>1</v>
      </c>
      <c r="O43" s="5">
        <v>7</v>
      </c>
      <c r="R43" s="3">
        <v>40</v>
      </c>
      <c r="S43" s="4">
        <v>3</v>
      </c>
      <c r="T43" s="4">
        <v>0</v>
      </c>
      <c r="U43" s="4">
        <v>1</v>
      </c>
      <c r="V43" s="4">
        <v>2</v>
      </c>
      <c r="W43" s="5">
        <v>6</v>
      </c>
      <c r="Z43" s="3">
        <v>40</v>
      </c>
      <c r="AA43" s="4">
        <v>3</v>
      </c>
      <c r="AB43" s="4">
        <v>1</v>
      </c>
      <c r="AC43" s="4">
        <v>2</v>
      </c>
      <c r="AD43" s="4">
        <v>0</v>
      </c>
      <c r="AE43" s="5">
        <v>6</v>
      </c>
      <c r="AH43" s="3">
        <v>40</v>
      </c>
      <c r="AI43" s="4">
        <v>1</v>
      </c>
      <c r="AJ43" s="4">
        <v>0</v>
      </c>
      <c r="AK43" s="4">
        <v>1</v>
      </c>
      <c r="AL43" s="4">
        <v>7</v>
      </c>
      <c r="AM43" s="5">
        <v>9</v>
      </c>
      <c r="AP43" s="3">
        <v>40</v>
      </c>
      <c r="AQ43" s="4">
        <v>3</v>
      </c>
      <c r="AR43" s="4">
        <v>0</v>
      </c>
      <c r="AS43" s="4">
        <v>0</v>
      </c>
      <c r="AT43" s="4">
        <v>3</v>
      </c>
      <c r="AU43" s="5">
        <v>6</v>
      </c>
      <c r="AX43" s="3">
        <v>40</v>
      </c>
      <c r="AY43" s="4">
        <v>8</v>
      </c>
      <c r="AZ43" s="4">
        <v>1</v>
      </c>
      <c r="BA43" s="4">
        <v>2.5</v>
      </c>
      <c r="BB43" s="4">
        <v>2</v>
      </c>
      <c r="BC43" s="5">
        <v>13.5</v>
      </c>
      <c r="BF43" s="3">
        <v>40</v>
      </c>
      <c r="BG43" s="4">
        <v>5</v>
      </c>
      <c r="BH43" s="4">
        <v>3</v>
      </c>
      <c r="BI43" s="4">
        <v>3</v>
      </c>
      <c r="BJ43" s="4">
        <v>3</v>
      </c>
      <c r="BK43" s="5">
        <v>14</v>
      </c>
      <c r="BN43" s="3">
        <v>40</v>
      </c>
      <c r="BO43" s="4">
        <v>8</v>
      </c>
      <c r="BP43" s="4">
        <v>10</v>
      </c>
      <c r="BQ43" s="4">
        <v>0</v>
      </c>
      <c r="BR43" s="4">
        <v>6</v>
      </c>
      <c r="BS43" s="5">
        <v>24</v>
      </c>
      <c r="BV43" s="3">
        <v>40</v>
      </c>
      <c r="BW43" s="4">
        <v>3</v>
      </c>
      <c r="BX43" s="4">
        <v>0</v>
      </c>
      <c r="BY43" s="4">
        <v>2</v>
      </c>
      <c r="BZ43" s="4">
        <v>6</v>
      </c>
      <c r="CA43" s="5">
        <v>11</v>
      </c>
    </row>
    <row r="44" spans="10:79" ht="15" customHeight="1">
      <c r="J44" s="3">
        <v>41</v>
      </c>
      <c r="K44" s="4">
        <v>0</v>
      </c>
      <c r="L44" s="4">
        <v>0</v>
      </c>
      <c r="M44" s="4">
        <v>3</v>
      </c>
      <c r="N44" s="4">
        <v>3</v>
      </c>
      <c r="O44" s="5">
        <v>6</v>
      </c>
      <c r="R44" s="3">
        <v>41</v>
      </c>
      <c r="S44" s="4">
        <v>3</v>
      </c>
      <c r="T44" s="4">
        <v>0</v>
      </c>
      <c r="U44" s="4">
        <v>1</v>
      </c>
      <c r="V44" s="4">
        <v>2</v>
      </c>
      <c r="W44" s="5">
        <v>6</v>
      </c>
      <c r="Z44" s="3">
        <v>41</v>
      </c>
      <c r="AA44" s="4">
        <v>1</v>
      </c>
      <c r="AB44" s="4">
        <v>3</v>
      </c>
      <c r="AC44" s="4">
        <v>0</v>
      </c>
      <c r="AD44" s="4">
        <v>0</v>
      </c>
      <c r="AE44" s="5">
        <v>4</v>
      </c>
      <c r="AH44" s="3">
        <v>41</v>
      </c>
      <c r="AI44" s="4">
        <v>0</v>
      </c>
      <c r="AJ44" s="4">
        <v>0</v>
      </c>
      <c r="AK44" s="4">
        <v>0</v>
      </c>
      <c r="AL44" s="4">
        <v>9</v>
      </c>
      <c r="AM44" s="5">
        <v>9</v>
      </c>
      <c r="AP44" s="3">
        <v>41</v>
      </c>
      <c r="AQ44" s="4">
        <v>4</v>
      </c>
      <c r="AR44" s="4">
        <v>0</v>
      </c>
      <c r="AS44" s="4">
        <v>0</v>
      </c>
      <c r="AT44" s="4">
        <v>0</v>
      </c>
      <c r="AU44" s="5">
        <v>4</v>
      </c>
      <c r="AX44" s="3">
        <v>41</v>
      </c>
      <c r="AY44" s="4">
        <v>8</v>
      </c>
      <c r="AZ44" s="4">
        <v>0</v>
      </c>
      <c r="BA44" s="4">
        <v>3</v>
      </c>
      <c r="BB44" s="4">
        <v>2</v>
      </c>
      <c r="BC44" s="5">
        <v>13</v>
      </c>
      <c r="BF44" s="3">
        <v>41</v>
      </c>
      <c r="BG44" s="4">
        <v>5</v>
      </c>
      <c r="BH44" s="4">
        <v>3</v>
      </c>
      <c r="BI44" s="4">
        <v>5</v>
      </c>
      <c r="BJ44" s="4">
        <v>1</v>
      </c>
      <c r="BK44" s="5">
        <v>14</v>
      </c>
      <c r="BN44" s="3">
        <v>41</v>
      </c>
      <c r="BO44" s="4">
        <v>5</v>
      </c>
      <c r="BP44" s="4">
        <v>9</v>
      </c>
      <c r="BQ44" s="4">
        <v>1</v>
      </c>
      <c r="BR44" s="4">
        <v>9</v>
      </c>
      <c r="BS44" s="5">
        <v>24</v>
      </c>
      <c r="BV44" s="3">
        <v>41</v>
      </c>
      <c r="BW44" s="4">
        <v>5.5</v>
      </c>
      <c r="BX44" s="4">
        <v>2.5</v>
      </c>
      <c r="BY44" s="4">
        <v>0</v>
      </c>
      <c r="BZ44" s="4">
        <v>2.5</v>
      </c>
      <c r="CA44" s="5">
        <v>10.5</v>
      </c>
    </row>
    <row r="45" spans="10:79" ht="15" customHeight="1">
      <c r="J45" s="3">
        <v>42</v>
      </c>
      <c r="K45" s="4">
        <v>0</v>
      </c>
      <c r="L45" s="4">
        <v>0</v>
      </c>
      <c r="M45" s="4">
        <v>4</v>
      </c>
      <c r="N45" s="4">
        <v>1</v>
      </c>
      <c r="O45" s="5">
        <v>5</v>
      </c>
      <c r="R45" s="3">
        <v>42</v>
      </c>
      <c r="S45" s="4">
        <v>2</v>
      </c>
      <c r="T45" s="4">
        <v>0</v>
      </c>
      <c r="U45" s="4">
        <v>2</v>
      </c>
      <c r="V45" s="4">
        <v>2</v>
      </c>
      <c r="W45" s="5">
        <v>6</v>
      </c>
      <c r="Z45" s="3">
        <v>42</v>
      </c>
      <c r="AA45" s="4">
        <v>0</v>
      </c>
      <c r="AB45" s="4">
        <v>2</v>
      </c>
      <c r="AC45" s="4">
        <v>2</v>
      </c>
      <c r="AD45" s="4">
        <v>0</v>
      </c>
      <c r="AE45" s="5">
        <v>4</v>
      </c>
      <c r="AH45" s="3">
        <v>42</v>
      </c>
      <c r="AI45" s="4">
        <v>0</v>
      </c>
      <c r="AJ45" s="4">
        <v>0</v>
      </c>
      <c r="AK45" s="4">
        <v>3</v>
      </c>
      <c r="AL45" s="4">
        <v>6</v>
      </c>
      <c r="AM45" s="5">
        <v>9</v>
      </c>
      <c r="AP45" s="3">
        <v>42</v>
      </c>
      <c r="AQ45" s="4">
        <v>3</v>
      </c>
      <c r="AR45" s="4">
        <v>0</v>
      </c>
      <c r="AS45" s="4">
        <v>0</v>
      </c>
      <c r="AT45" s="4">
        <v>0</v>
      </c>
      <c r="AU45" s="5">
        <v>3</v>
      </c>
      <c r="AX45" s="3">
        <v>42</v>
      </c>
      <c r="AY45" s="4">
        <v>5</v>
      </c>
      <c r="AZ45" s="4">
        <v>0</v>
      </c>
      <c r="BA45" s="4">
        <v>4</v>
      </c>
      <c r="BB45" s="4">
        <v>4</v>
      </c>
      <c r="BC45" s="5">
        <v>13</v>
      </c>
      <c r="BF45" s="3">
        <v>42</v>
      </c>
      <c r="BG45" s="4">
        <v>5</v>
      </c>
      <c r="BH45" s="4">
        <v>3</v>
      </c>
      <c r="BI45" s="4">
        <v>4</v>
      </c>
      <c r="BJ45" s="4">
        <v>2</v>
      </c>
      <c r="BK45" s="5">
        <v>14</v>
      </c>
      <c r="BN45" s="3">
        <v>42</v>
      </c>
      <c r="BO45" s="4">
        <v>6</v>
      </c>
      <c r="BP45" s="4">
        <v>3</v>
      </c>
      <c r="BQ45" s="4">
        <v>5</v>
      </c>
      <c r="BR45" s="4">
        <v>10</v>
      </c>
      <c r="BS45" s="5">
        <v>24</v>
      </c>
      <c r="BV45" s="3">
        <v>42</v>
      </c>
      <c r="BW45" s="4">
        <v>1</v>
      </c>
      <c r="BX45" s="4">
        <v>1</v>
      </c>
      <c r="BY45" s="4">
        <v>2</v>
      </c>
      <c r="BZ45" s="4">
        <v>6</v>
      </c>
      <c r="CA45" s="5">
        <v>10</v>
      </c>
    </row>
    <row r="46" spans="10:79" ht="15" customHeight="1">
      <c r="J46" s="3">
        <v>43</v>
      </c>
      <c r="K46" s="4">
        <v>0</v>
      </c>
      <c r="L46" s="4">
        <v>0</v>
      </c>
      <c r="M46" s="4">
        <v>4</v>
      </c>
      <c r="N46" s="4">
        <v>0</v>
      </c>
      <c r="O46" s="5">
        <v>4</v>
      </c>
      <c r="R46" s="3">
        <v>43</v>
      </c>
      <c r="S46" s="4">
        <v>0</v>
      </c>
      <c r="T46" s="4">
        <v>0</v>
      </c>
      <c r="U46" s="4">
        <v>4</v>
      </c>
      <c r="V46" s="4">
        <v>2</v>
      </c>
      <c r="W46" s="5">
        <v>6</v>
      </c>
      <c r="Z46" s="3">
        <v>43</v>
      </c>
      <c r="AA46" s="4">
        <v>3</v>
      </c>
      <c r="AB46" s="4">
        <v>0</v>
      </c>
      <c r="AC46" s="4">
        <v>0</v>
      </c>
      <c r="AD46" s="4">
        <v>0.5</v>
      </c>
      <c r="AE46" s="5">
        <v>3.5</v>
      </c>
      <c r="AH46" s="3">
        <v>43</v>
      </c>
      <c r="AI46" s="4">
        <v>2</v>
      </c>
      <c r="AJ46" s="4">
        <v>0.5</v>
      </c>
      <c r="AK46" s="4">
        <v>0.5</v>
      </c>
      <c r="AL46" s="4">
        <v>6</v>
      </c>
      <c r="AM46" s="5">
        <v>9</v>
      </c>
      <c r="AP46" s="3">
        <v>43</v>
      </c>
      <c r="AQ46" s="4">
        <v>1</v>
      </c>
      <c r="AR46" s="4">
        <v>0</v>
      </c>
      <c r="AS46" s="4">
        <v>0</v>
      </c>
      <c r="AT46" s="4">
        <v>2</v>
      </c>
      <c r="AU46" s="5">
        <v>3</v>
      </c>
      <c r="AX46" s="3">
        <v>43</v>
      </c>
      <c r="AY46" s="4">
        <v>9</v>
      </c>
      <c r="AZ46" s="4">
        <v>1</v>
      </c>
      <c r="BA46" s="4">
        <v>1</v>
      </c>
      <c r="BB46" s="4">
        <v>2</v>
      </c>
      <c r="BC46" s="5">
        <v>13</v>
      </c>
      <c r="BF46" s="3">
        <v>43</v>
      </c>
      <c r="BG46" s="4">
        <v>4</v>
      </c>
      <c r="BH46" s="4">
        <v>6</v>
      </c>
      <c r="BI46" s="4">
        <v>2</v>
      </c>
      <c r="BJ46" s="4">
        <v>1</v>
      </c>
      <c r="BK46" s="5">
        <v>13</v>
      </c>
      <c r="BN46" s="3">
        <v>43</v>
      </c>
      <c r="BO46" s="4">
        <v>5</v>
      </c>
      <c r="BP46" s="4">
        <v>7</v>
      </c>
      <c r="BQ46" s="4">
        <v>3</v>
      </c>
      <c r="BR46" s="4">
        <v>8</v>
      </c>
      <c r="BS46" s="5">
        <v>23</v>
      </c>
      <c r="BV46" s="3">
        <v>43</v>
      </c>
      <c r="BW46" s="4">
        <v>4.5</v>
      </c>
      <c r="BX46" s="4">
        <v>0</v>
      </c>
      <c r="BY46" s="4">
        <v>1</v>
      </c>
      <c r="BZ46" s="4">
        <v>3</v>
      </c>
      <c r="CA46" s="5">
        <v>8.5</v>
      </c>
    </row>
    <row r="47" spans="10:79" ht="15" customHeight="1" thickBot="1">
      <c r="J47" s="9">
        <v>44</v>
      </c>
      <c r="K47" s="10">
        <v>0</v>
      </c>
      <c r="L47" s="10">
        <v>0</v>
      </c>
      <c r="M47" s="10">
        <v>3</v>
      </c>
      <c r="N47" s="10">
        <v>0.5</v>
      </c>
      <c r="O47" s="5">
        <v>3.5</v>
      </c>
      <c r="R47" s="3">
        <v>44</v>
      </c>
      <c r="S47" s="4">
        <v>3</v>
      </c>
      <c r="T47" s="4">
        <v>1</v>
      </c>
      <c r="U47" s="4">
        <v>0</v>
      </c>
      <c r="V47" s="4">
        <v>2</v>
      </c>
      <c r="W47" s="5">
        <v>6</v>
      </c>
      <c r="Z47" s="3">
        <v>44</v>
      </c>
      <c r="AA47" s="4">
        <v>0</v>
      </c>
      <c r="AB47" s="4">
        <v>2</v>
      </c>
      <c r="AC47" s="4">
        <v>1</v>
      </c>
      <c r="AD47" s="4">
        <v>0</v>
      </c>
      <c r="AE47" s="5">
        <v>3</v>
      </c>
      <c r="AH47" s="3">
        <v>44</v>
      </c>
      <c r="AI47" s="4">
        <v>3</v>
      </c>
      <c r="AJ47" s="4">
        <v>0</v>
      </c>
      <c r="AK47" s="4">
        <v>0</v>
      </c>
      <c r="AL47" s="4">
        <v>5</v>
      </c>
      <c r="AM47" s="5">
        <v>8</v>
      </c>
      <c r="AP47" s="3">
        <v>44</v>
      </c>
      <c r="AQ47" s="4">
        <v>0</v>
      </c>
      <c r="AR47" s="4">
        <v>1</v>
      </c>
      <c r="AS47" s="4">
        <v>1</v>
      </c>
      <c r="AT47" s="4">
        <v>1</v>
      </c>
      <c r="AU47" s="5">
        <v>3</v>
      </c>
      <c r="AX47" s="3">
        <v>44</v>
      </c>
      <c r="AY47" s="4">
        <v>8</v>
      </c>
      <c r="AZ47" s="4">
        <v>0</v>
      </c>
      <c r="BA47" s="4">
        <v>3</v>
      </c>
      <c r="BB47" s="4">
        <v>2</v>
      </c>
      <c r="BC47" s="5">
        <v>13</v>
      </c>
      <c r="BF47" s="3">
        <v>44</v>
      </c>
      <c r="BG47" s="4">
        <v>3</v>
      </c>
      <c r="BH47" s="4">
        <v>3</v>
      </c>
      <c r="BI47" s="4">
        <v>5</v>
      </c>
      <c r="BJ47" s="4">
        <v>2</v>
      </c>
      <c r="BK47" s="5">
        <v>13</v>
      </c>
      <c r="BN47" s="3">
        <v>44</v>
      </c>
      <c r="BO47" s="4">
        <v>6</v>
      </c>
      <c r="BP47" s="4">
        <v>3</v>
      </c>
      <c r="BQ47" s="4">
        <v>4</v>
      </c>
      <c r="BR47" s="4">
        <v>10</v>
      </c>
      <c r="BS47" s="5">
        <v>23</v>
      </c>
      <c r="BV47" s="3">
        <v>44</v>
      </c>
      <c r="BW47" s="4">
        <v>1</v>
      </c>
      <c r="BX47" s="4">
        <v>0</v>
      </c>
      <c r="BY47" s="4">
        <v>3</v>
      </c>
      <c r="BZ47" s="4">
        <v>3</v>
      </c>
      <c r="CA47" s="5">
        <v>7</v>
      </c>
    </row>
    <row r="48" spans="10:79" ht="15" customHeight="1">
      <c r="J48" s="12" t="s">
        <v>16</v>
      </c>
      <c r="K48" s="12">
        <f>AVERAGE(K4:K47)</f>
        <v>5.6590909090909092</v>
      </c>
      <c r="L48" s="12">
        <f t="shared" ref="L48:N48" si="6">AVERAGE(L4:L47)</f>
        <v>4.0227272727272725</v>
      </c>
      <c r="M48" s="12">
        <f t="shared" si="6"/>
        <v>6.2954545454545459</v>
      </c>
      <c r="N48" s="12">
        <f t="shared" si="6"/>
        <v>5.6818181818181817</v>
      </c>
      <c r="R48" s="3">
        <v>45</v>
      </c>
      <c r="S48" s="4">
        <v>2</v>
      </c>
      <c r="T48" s="4">
        <v>1</v>
      </c>
      <c r="U48" s="4">
        <v>2</v>
      </c>
      <c r="V48" s="4">
        <v>1</v>
      </c>
      <c r="W48" s="5">
        <v>6</v>
      </c>
      <c r="Z48" s="3">
        <v>45</v>
      </c>
      <c r="AA48" s="4">
        <v>0</v>
      </c>
      <c r="AB48" s="4">
        <v>0</v>
      </c>
      <c r="AC48" s="4">
        <v>0</v>
      </c>
      <c r="AD48" s="4">
        <v>2</v>
      </c>
      <c r="AE48" s="5">
        <v>2</v>
      </c>
      <c r="AH48" s="3">
        <v>45</v>
      </c>
      <c r="AI48" s="4">
        <v>1</v>
      </c>
      <c r="AJ48" s="4">
        <v>0</v>
      </c>
      <c r="AK48" s="4">
        <v>0</v>
      </c>
      <c r="AL48" s="4">
        <v>7</v>
      </c>
      <c r="AM48" s="5">
        <v>8</v>
      </c>
      <c r="AP48" s="3">
        <v>45</v>
      </c>
      <c r="AQ48" s="4">
        <v>0</v>
      </c>
      <c r="AR48" s="4">
        <v>1</v>
      </c>
      <c r="AS48" s="4">
        <v>1</v>
      </c>
      <c r="AT48" s="4">
        <v>1</v>
      </c>
      <c r="AU48" s="5">
        <v>3</v>
      </c>
      <c r="AX48" s="3">
        <v>45</v>
      </c>
      <c r="AY48" s="4">
        <v>5</v>
      </c>
      <c r="AZ48" s="4">
        <v>0</v>
      </c>
      <c r="BA48" s="4">
        <v>3</v>
      </c>
      <c r="BB48" s="4">
        <v>4</v>
      </c>
      <c r="BC48" s="5">
        <v>12</v>
      </c>
      <c r="BF48" s="3">
        <v>45</v>
      </c>
      <c r="BG48" s="4">
        <v>5</v>
      </c>
      <c r="BH48" s="4">
        <v>6</v>
      </c>
      <c r="BI48" s="4">
        <v>1</v>
      </c>
      <c r="BJ48" s="4">
        <v>0</v>
      </c>
      <c r="BK48" s="5">
        <v>12</v>
      </c>
      <c r="BN48" s="3">
        <v>45</v>
      </c>
      <c r="BO48" s="4">
        <v>8</v>
      </c>
      <c r="BP48" s="4">
        <v>5</v>
      </c>
      <c r="BQ48" s="4">
        <v>0</v>
      </c>
      <c r="BR48" s="4">
        <v>10</v>
      </c>
      <c r="BS48" s="5">
        <v>23</v>
      </c>
      <c r="BV48" s="3">
        <v>45</v>
      </c>
      <c r="BW48" s="4">
        <v>1</v>
      </c>
      <c r="BX48" s="4">
        <v>3</v>
      </c>
      <c r="BY48" s="4">
        <v>0</v>
      </c>
      <c r="BZ48" s="4">
        <v>2</v>
      </c>
      <c r="CA48" s="5">
        <v>6</v>
      </c>
    </row>
    <row r="49" spans="10:79" ht="15" customHeight="1" thickBot="1">
      <c r="J49" s="11" t="s">
        <v>17</v>
      </c>
      <c r="K49" s="11">
        <f>K48*10</f>
        <v>56.590909090909093</v>
      </c>
      <c r="L49" s="11">
        <f t="shared" ref="L49:N49" si="7">L48*10</f>
        <v>40.227272727272727</v>
      </c>
      <c r="M49" s="11">
        <f t="shared" si="7"/>
        <v>62.95454545454546</v>
      </c>
      <c r="N49" s="11">
        <f t="shared" si="7"/>
        <v>56.818181818181813</v>
      </c>
      <c r="R49" s="3">
        <v>46</v>
      </c>
      <c r="S49" s="4">
        <v>4</v>
      </c>
      <c r="T49" s="4">
        <v>0</v>
      </c>
      <c r="U49" s="4">
        <v>0</v>
      </c>
      <c r="V49" s="4">
        <v>1</v>
      </c>
      <c r="W49" s="5">
        <v>5</v>
      </c>
      <c r="Z49" s="9">
        <v>46</v>
      </c>
      <c r="AA49" s="10">
        <v>0</v>
      </c>
      <c r="AB49" s="10">
        <v>0</v>
      </c>
      <c r="AC49" s="10">
        <v>0</v>
      </c>
      <c r="AD49" s="10">
        <v>0</v>
      </c>
      <c r="AE49" s="5">
        <v>0</v>
      </c>
      <c r="AH49" s="3">
        <v>46</v>
      </c>
      <c r="AI49" s="4">
        <v>2</v>
      </c>
      <c r="AJ49" s="4">
        <v>0</v>
      </c>
      <c r="AK49" s="4">
        <v>1</v>
      </c>
      <c r="AL49" s="4">
        <v>4</v>
      </c>
      <c r="AM49" s="5">
        <v>7</v>
      </c>
      <c r="AP49" s="3">
        <v>46</v>
      </c>
      <c r="AQ49" s="4">
        <v>1</v>
      </c>
      <c r="AR49" s="4">
        <v>0</v>
      </c>
      <c r="AS49" s="4">
        <v>0</v>
      </c>
      <c r="AT49" s="4">
        <v>2</v>
      </c>
      <c r="AU49" s="5">
        <v>3</v>
      </c>
      <c r="AX49" s="3">
        <v>46</v>
      </c>
      <c r="AY49" s="4">
        <v>6</v>
      </c>
      <c r="AZ49" s="4">
        <v>0</v>
      </c>
      <c r="BA49" s="4">
        <v>2</v>
      </c>
      <c r="BB49" s="4">
        <v>4</v>
      </c>
      <c r="BC49" s="5">
        <v>12</v>
      </c>
      <c r="BF49" s="3">
        <v>46</v>
      </c>
      <c r="BG49" s="4">
        <v>7</v>
      </c>
      <c r="BH49" s="4">
        <v>1</v>
      </c>
      <c r="BI49" s="4">
        <v>3</v>
      </c>
      <c r="BJ49" s="4">
        <v>1</v>
      </c>
      <c r="BK49" s="5">
        <v>12</v>
      </c>
      <c r="BN49" s="3">
        <v>46</v>
      </c>
      <c r="BO49" s="4">
        <v>7</v>
      </c>
      <c r="BP49" s="4">
        <v>2</v>
      </c>
      <c r="BQ49" s="4">
        <v>3</v>
      </c>
      <c r="BR49" s="4">
        <v>10</v>
      </c>
      <c r="BS49" s="5">
        <v>22</v>
      </c>
      <c r="BV49" s="3">
        <v>46</v>
      </c>
      <c r="BW49" s="4">
        <v>0</v>
      </c>
      <c r="BX49" s="4">
        <v>2</v>
      </c>
      <c r="BY49" s="4">
        <v>2</v>
      </c>
      <c r="BZ49" s="4">
        <v>0</v>
      </c>
      <c r="CA49" s="5">
        <v>4</v>
      </c>
    </row>
    <row r="50" spans="10:79" ht="15" customHeight="1">
      <c r="J50" s="11" t="s">
        <v>18</v>
      </c>
      <c r="K50" s="11">
        <f>100-K49</f>
        <v>43.409090909090907</v>
      </c>
      <c r="L50" s="11">
        <f t="shared" ref="L50:N50" si="8">100-L49</f>
        <v>59.772727272727273</v>
      </c>
      <c r="M50" s="11">
        <f t="shared" si="8"/>
        <v>37.04545454545454</v>
      </c>
      <c r="N50" s="11">
        <f t="shared" si="8"/>
        <v>43.181818181818187</v>
      </c>
      <c r="R50" s="3">
        <v>47</v>
      </c>
      <c r="S50" s="4">
        <v>5</v>
      </c>
      <c r="T50" s="4">
        <v>0</v>
      </c>
      <c r="U50" s="4">
        <v>0</v>
      </c>
      <c r="V50" s="4">
        <v>0</v>
      </c>
      <c r="W50" s="5">
        <v>5</v>
      </c>
      <c r="Z50" s="12" t="s">
        <v>16</v>
      </c>
      <c r="AA50" s="12">
        <f>AVERAGE(AA4:AA49)</f>
        <v>4.5217391304347823</v>
      </c>
      <c r="AB50" s="12">
        <f t="shared" ref="AB50:AD50" si="9">AVERAGE(AB4:AB49)</f>
        <v>5.4456521739130439</v>
      </c>
      <c r="AC50" s="12">
        <f t="shared" si="9"/>
        <v>2.8043478260869565</v>
      </c>
      <c r="AD50" s="12">
        <f t="shared" si="9"/>
        <v>4.3043478260869561</v>
      </c>
      <c r="AH50" s="3">
        <v>47</v>
      </c>
      <c r="AI50" s="4">
        <v>2</v>
      </c>
      <c r="AJ50" s="4">
        <v>1</v>
      </c>
      <c r="AK50" s="4">
        <v>1</v>
      </c>
      <c r="AL50" s="4">
        <v>3</v>
      </c>
      <c r="AM50" s="5">
        <v>7</v>
      </c>
      <c r="AP50" s="3">
        <v>47</v>
      </c>
      <c r="AQ50" s="4">
        <v>0</v>
      </c>
      <c r="AR50" s="4">
        <v>2</v>
      </c>
      <c r="AS50" s="4">
        <v>0</v>
      </c>
      <c r="AT50" s="4">
        <v>0</v>
      </c>
      <c r="AU50" s="5">
        <v>2</v>
      </c>
      <c r="AX50" s="3">
        <v>47</v>
      </c>
      <c r="AY50" s="4">
        <v>7</v>
      </c>
      <c r="AZ50" s="4">
        <v>0</v>
      </c>
      <c r="BA50" s="4">
        <v>3</v>
      </c>
      <c r="BB50" s="4">
        <v>2</v>
      </c>
      <c r="BC50" s="5">
        <v>12</v>
      </c>
      <c r="BF50" s="3">
        <v>47</v>
      </c>
      <c r="BG50" s="4">
        <v>8</v>
      </c>
      <c r="BH50" s="4">
        <v>2</v>
      </c>
      <c r="BI50" s="4">
        <v>1</v>
      </c>
      <c r="BJ50" s="4">
        <v>1</v>
      </c>
      <c r="BK50" s="5">
        <v>12</v>
      </c>
      <c r="BN50" s="3">
        <v>47</v>
      </c>
      <c r="BO50" s="4">
        <v>3</v>
      </c>
      <c r="BP50" s="4">
        <v>4</v>
      </c>
      <c r="BQ50" s="4">
        <v>5</v>
      </c>
      <c r="BR50" s="4">
        <v>10</v>
      </c>
      <c r="BS50" s="5">
        <v>22</v>
      </c>
      <c r="BV50" s="3">
        <v>47</v>
      </c>
      <c r="BW50" s="4">
        <v>1</v>
      </c>
      <c r="BX50" s="4">
        <v>2</v>
      </c>
      <c r="BY50" s="4">
        <v>0</v>
      </c>
      <c r="BZ50" s="4">
        <v>1</v>
      </c>
      <c r="CA50" s="5">
        <v>4</v>
      </c>
    </row>
    <row r="51" spans="10:79" ht="15" customHeight="1">
      <c r="J51" s="11" t="s">
        <v>19</v>
      </c>
      <c r="K51" s="11">
        <f>AVERAGE(K4:K25)*10</f>
        <v>87.727272727272734</v>
      </c>
      <c r="L51" s="11">
        <f t="shared" ref="L51:N51" si="10">AVERAGE(L4:L25)*10</f>
        <v>65.909090909090907</v>
      </c>
      <c r="M51" s="11">
        <f t="shared" si="10"/>
        <v>79.090909090909093</v>
      </c>
      <c r="N51" s="11">
        <f t="shared" si="10"/>
        <v>84.090909090909079</v>
      </c>
      <c r="R51" s="3">
        <v>48</v>
      </c>
      <c r="S51" s="4">
        <v>0</v>
      </c>
      <c r="T51" s="4">
        <v>1</v>
      </c>
      <c r="U51" s="4">
        <v>2</v>
      </c>
      <c r="V51" s="4">
        <v>2</v>
      </c>
      <c r="W51" s="5">
        <v>5</v>
      </c>
      <c r="Z51" s="11" t="s">
        <v>17</v>
      </c>
      <c r="AA51" s="11">
        <f>AA50*10</f>
        <v>45.217391304347821</v>
      </c>
      <c r="AB51" s="11">
        <f t="shared" ref="AB51:AD51" si="11">AB50*10</f>
        <v>54.456521739130437</v>
      </c>
      <c r="AC51" s="11">
        <f t="shared" si="11"/>
        <v>28.043478260869566</v>
      </c>
      <c r="AD51" s="11">
        <f t="shared" si="11"/>
        <v>43.043478260869563</v>
      </c>
      <c r="AH51" s="3">
        <v>48</v>
      </c>
      <c r="AI51" s="4">
        <v>4</v>
      </c>
      <c r="AJ51" s="4">
        <v>0</v>
      </c>
      <c r="AK51" s="4">
        <v>3</v>
      </c>
      <c r="AL51" s="4">
        <v>0</v>
      </c>
      <c r="AM51" s="5">
        <v>7</v>
      </c>
      <c r="AP51" s="3">
        <v>48</v>
      </c>
      <c r="AQ51" s="4">
        <v>0</v>
      </c>
      <c r="AR51" s="4">
        <v>0</v>
      </c>
      <c r="AS51" s="4">
        <v>0</v>
      </c>
      <c r="AT51" s="4">
        <v>2</v>
      </c>
      <c r="AU51" s="5">
        <v>2</v>
      </c>
      <c r="AX51" s="3">
        <v>48</v>
      </c>
      <c r="AY51" s="4">
        <v>5</v>
      </c>
      <c r="AZ51" s="4">
        <v>0</v>
      </c>
      <c r="BA51" s="4">
        <v>4</v>
      </c>
      <c r="BB51" s="4">
        <v>2</v>
      </c>
      <c r="BC51" s="5">
        <v>11</v>
      </c>
      <c r="BF51" s="3">
        <v>48</v>
      </c>
      <c r="BG51" s="4">
        <v>8</v>
      </c>
      <c r="BH51" s="4">
        <v>2</v>
      </c>
      <c r="BI51" s="4">
        <v>0</v>
      </c>
      <c r="BJ51" s="4">
        <v>1</v>
      </c>
      <c r="BK51" s="5">
        <v>11</v>
      </c>
      <c r="BN51" s="3">
        <v>48</v>
      </c>
      <c r="BO51" s="4">
        <v>4</v>
      </c>
      <c r="BP51" s="4">
        <v>7</v>
      </c>
      <c r="BQ51" s="4">
        <v>0</v>
      </c>
      <c r="BR51" s="4">
        <v>10</v>
      </c>
      <c r="BS51" s="5">
        <v>21</v>
      </c>
      <c r="BV51" s="3">
        <v>48</v>
      </c>
      <c r="BW51" s="4">
        <v>0.5</v>
      </c>
      <c r="BX51" s="4">
        <v>1</v>
      </c>
      <c r="BY51" s="4">
        <v>0</v>
      </c>
      <c r="BZ51" s="4">
        <v>1</v>
      </c>
      <c r="CA51" s="5">
        <v>2.5</v>
      </c>
    </row>
    <row r="52" spans="10:79" ht="15" customHeight="1" thickBot="1">
      <c r="J52" s="11" t="s">
        <v>21</v>
      </c>
      <c r="K52" s="11">
        <f>AVERAGE(K26:K47)*10</f>
        <v>25.454545454545453</v>
      </c>
      <c r="L52" s="11">
        <f t="shared" ref="L52:N52" si="12">AVERAGE(L26:L47)*10</f>
        <v>14.545454545454547</v>
      </c>
      <c r="M52" s="11">
        <f t="shared" si="12"/>
        <v>46.818181818181813</v>
      </c>
      <c r="N52" s="11">
        <f t="shared" si="12"/>
        <v>29.545454545454547</v>
      </c>
      <c r="R52" s="3">
        <v>49</v>
      </c>
      <c r="S52" s="4">
        <v>3</v>
      </c>
      <c r="T52" s="4">
        <v>0</v>
      </c>
      <c r="U52" s="4">
        <v>0</v>
      </c>
      <c r="V52" s="4">
        <v>1.5</v>
      </c>
      <c r="W52" s="5">
        <v>4.5</v>
      </c>
      <c r="Z52" s="11" t="s">
        <v>18</v>
      </c>
      <c r="AA52" s="11">
        <f>100-AA51</f>
        <v>54.782608695652179</v>
      </c>
      <c r="AB52" s="11">
        <f t="shared" ref="AB52:AD52" si="13">100-AB51</f>
        <v>45.543478260869563</v>
      </c>
      <c r="AC52" s="11">
        <f t="shared" si="13"/>
        <v>71.956521739130437</v>
      </c>
      <c r="AD52" s="11">
        <f t="shared" si="13"/>
        <v>56.956521739130437</v>
      </c>
      <c r="AH52" s="3">
        <v>49</v>
      </c>
      <c r="AI52" s="4">
        <v>3</v>
      </c>
      <c r="AJ52" s="4">
        <v>1</v>
      </c>
      <c r="AK52" s="4">
        <v>0</v>
      </c>
      <c r="AL52" s="4">
        <v>2</v>
      </c>
      <c r="AM52" s="5">
        <v>6</v>
      </c>
      <c r="AP52" s="3">
        <v>49</v>
      </c>
      <c r="AQ52" s="4">
        <v>0</v>
      </c>
      <c r="AR52" s="4">
        <v>1</v>
      </c>
      <c r="AS52" s="4">
        <v>0</v>
      </c>
      <c r="AT52" s="4">
        <v>0</v>
      </c>
      <c r="AU52" s="5">
        <v>1</v>
      </c>
      <c r="AX52" s="3">
        <v>49</v>
      </c>
      <c r="AY52" s="4">
        <v>8</v>
      </c>
      <c r="AZ52" s="4">
        <v>0</v>
      </c>
      <c r="BA52" s="4">
        <v>2</v>
      </c>
      <c r="BB52" s="4">
        <v>1</v>
      </c>
      <c r="BC52" s="5">
        <v>11</v>
      </c>
      <c r="BF52" s="3">
        <v>49</v>
      </c>
      <c r="BG52" s="4">
        <v>8</v>
      </c>
      <c r="BH52" s="4">
        <v>2</v>
      </c>
      <c r="BI52" s="4">
        <v>0</v>
      </c>
      <c r="BJ52" s="4">
        <v>1</v>
      </c>
      <c r="BK52" s="5">
        <v>11</v>
      </c>
      <c r="BN52" s="3">
        <v>49</v>
      </c>
      <c r="BO52" s="4">
        <v>3</v>
      </c>
      <c r="BP52" s="4">
        <v>10</v>
      </c>
      <c r="BQ52" s="4">
        <v>0</v>
      </c>
      <c r="BR52" s="4">
        <v>8</v>
      </c>
      <c r="BS52" s="5">
        <v>21</v>
      </c>
      <c r="BV52" s="9">
        <v>49</v>
      </c>
      <c r="BW52" s="10">
        <v>0</v>
      </c>
      <c r="BX52" s="10">
        <v>0</v>
      </c>
      <c r="BY52" s="10">
        <v>0</v>
      </c>
      <c r="BZ52" s="10">
        <v>0</v>
      </c>
      <c r="CA52" s="5">
        <v>0</v>
      </c>
    </row>
    <row r="53" spans="10:79" ht="15" customHeight="1">
      <c r="J53" s="11" t="s">
        <v>20</v>
      </c>
      <c r="K53" s="13">
        <f>(K51-K52)/100</f>
        <v>0.6227272727272728</v>
      </c>
      <c r="L53" s="13">
        <f t="shared" ref="L53:N53" si="14">(L51-L52)/100</f>
        <v>0.51363636363636356</v>
      </c>
      <c r="M53" s="13">
        <f t="shared" si="14"/>
        <v>0.32272727272727281</v>
      </c>
      <c r="N53" s="13">
        <f t="shared" si="14"/>
        <v>0.5454545454545453</v>
      </c>
      <c r="R53" s="3">
        <v>50</v>
      </c>
      <c r="S53" s="4">
        <v>0</v>
      </c>
      <c r="T53" s="4">
        <v>0</v>
      </c>
      <c r="U53" s="4">
        <v>2</v>
      </c>
      <c r="V53" s="4">
        <v>0</v>
      </c>
      <c r="W53" s="5">
        <v>2</v>
      </c>
      <c r="Z53" s="11" t="s">
        <v>19</v>
      </c>
      <c r="AA53" s="11">
        <f>AVERAGE(AA4:AA26)*10</f>
        <v>69.130434782608688</v>
      </c>
      <c r="AB53" s="11">
        <f t="shared" ref="AB53:AD53" si="15">AVERAGE(AB4:AB26)*10</f>
        <v>75.65217391304347</v>
      </c>
      <c r="AC53" s="11">
        <f t="shared" si="15"/>
        <v>40.434782608695656</v>
      </c>
      <c r="AD53" s="11">
        <f t="shared" si="15"/>
        <v>62.608695652173914</v>
      </c>
      <c r="AH53" s="3">
        <v>50</v>
      </c>
      <c r="AI53" s="4">
        <v>0</v>
      </c>
      <c r="AJ53" s="4">
        <v>0</v>
      </c>
      <c r="AK53" s="4">
        <v>1</v>
      </c>
      <c r="AL53" s="4">
        <v>5</v>
      </c>
      <c r="AM53" s="5">
        <v>6</v>
      </c>
      <c r="AP53" s="3">
        <v>50</v>
      </c>
      <c r="AQ53" s="4">
        <v>0</v>
      </c>
      <c r="AR53" s="4">
        <v>1</v>
      </c>
      <c r="AS53" s="4">
        <v>0</v>
      </c>
      <c r="AT53" s="4">
        <v>0</v>
      </c>
      <c r="AU53" s="5">
        <v>1</v>
      </c>
      <c r="AX53" s="3">
        <v>50</v>
      </c>
      <c r="AY53" s="4">
        <v>8</v>
      </c>
      <c r="AZ53" s="4">
        <v>0</v>
      </c>
      <c r="BA53" s="4">
        <v>1</v>
      </c>
      <c r="BB53" s="4">
        <v>2</v>
      </c>
      <c r="BC53" s="5">
        <v>11</v>
      </c>
      <c r="BF53" s="3">
        <v>50</v>
      </c>
      <c r="BG53" s="4">
        <v>7</v>
      </c>
      <c r="BH53" s="4">
        <v>3</v>
      </c>
      <c r="BI53" s="4">
        <v>0</v>
      </c>
      <c r="BJ53" s="4">
        <v>0</v>
      </c>
      <c r="BK53" s="5">
        <v>10</v>
      </c>
      <c r="BN53" s="3">
        <v>50</v>
      </c>
      <c r="BO53" s="4">
        <v>3</v>
      </c>
      <c r="BP53" s="4">
        <v>8</v>
      </c>
      <c r="BQ53" s="4">
        <v>5</v>
      </c>
      <c r="BR53" s="4">
        <v>4</v>
      </c>
      <c r="BS53" s="5">
        <v>20</v>
      </c>
      <c r="BV53" s="12" t="s">
        <v>16</v>
      </c>
      <c r="BW53" s="12">
        <f>AVERAGE(BW4:BW52)</f>
        <v>5.7346938775510203</v>
      </c>
      <c r="BX53" s="12">
        <f t="shared" ref="BX53:BY53" si="16">AVERAGE(BX4:BX52)</f>
        <v>5.0102040816326534</v>
      </c>
      <c r="BY53" s="12">
        <f t="shared" si="16"/>
        <v>3.6734693877551021</v>
      </c>
      <c r="BZ53" s="12">
        <f>AVERAGE(BZ4:BZ52)</f>
        <v>4.7448979591836737</v>
      </c>
    </row>
    <row r="54" spans="10:79" ht="15" customHeight="1" thickBot="1">
      <c r="J54" s="16" t="s">
        <v>22</v>
      </c>
      <c r="K54" s="18">
        <f>CORREL(K4:K47,O4:O47)</f>
        <v>0.78255337079912901</v>
      </c>
      <c r="L54" s="18">
        <f>CORREL(L4:L47,O4:O47)</f>
        <v>0.78385926160054598</v>
      </c>
      <c r="M54" s="18">
        <f>CORREL(M4:M47,O4:O47)</f>
        <v>0.79309543290372031</v>
      </c>
      <c r="N54" s="18">
        <f>CORREL(N4:N47,O4:O47)</f>
        <v>0.85103606993005187</v>
      </c>
      <c r="R54" s="9">
        <v>51</v>
      </c>
      <c r="S54" s="10">
        <v>0</v>
      </c>
      <c r="T54" s="10">
        <v>0</v>
      </c>
      <c r="U54" s="10">
        <v>2</v>
      </c>
      <c r="V54" s="10">
        <v>0</v>
      </c>
      <c r="W54" s="5">
        <v>2</v>
      </c>
      <c r="Z54" s="11" t="s">
        <v>21</v>
      </c>
      <c r="AA54" s="11">
        <f>AVERAGE(AA27:AA49)*10</f>
        <v>21.304347826086957</v>
      </c>
      <c r="AB54" s="11">
        <f t="shared" ref="AB54:AD54" si="17">AVERAGE(AB27:AB49)*10</f>
        <v>33.260869565217391</v>
      </c>
      <c r="AC54" s="11">
        <f t="shared" si="17"/>
        <v>15.652173913043478</v>
      </c>
      <c r="AD54" s="11">
        <f t="shared" si="17"/>
        <v>23.478260869565219</v>
      </c>
      <c r="AH54" s="3">
        <v>51</v>
      </c>
      <c r="AI54" s="4">
        <v>2</v>
      </c>
      <c r="AJ54" s="4">
        <v>0</v>
      </c>
      <c r="AK54" s="4">
        <v>3</v>
      </c>
      <c r="AL54" s="4">
        <v>1</v>
      </c>
      <c r="AM54" s="5">
        <v>6</v>
      </c>
      <c r="AP54" s="3">
        <v>51</v>
      </c>
      <c r="AQ54" s="4">
        <v>1</v>
      </c>
      <c r="AR54" s="4">
        <v>0</v>
      </c>
      <c r="AS54" s="4">
        <v>0</v>
      </c>
      <c r="AT54" s="4">
        <v>0</v>
      </c>
      <c r="AU54" s="5">
        <v>1</v>
      </c>
      <c r="AX54" s="3">
        <v>51</v>
      </c>
      <c r="AY54" s="4">
        <v>6</v>
      </c>
      <c r="AZ54" s="4">
        <v>0</v>
      </c>
      <c r="BA54" s="4">
        <v>3</v>
      </c>
      <c r="BB54" s="4">
        <v>1</v>
      </c>
      <c r="BC54" s="5">
        <v>10</v>
      </c>
      <c r="BF54" s="3">
        <v>51</v>
      </c>
      <c r="BG54" s="4">
        <v>6</v>
      </c>
      <c r="BH54" s="4">
        <v>3</v>
      </c>
      <c r="BI54" s="4">
        <v>0</v>
      </c>
      <c r="BJ54" s="4">
        <v>1</v>
      </c>
      <c r="BK54" s="5">
        <v>10</v>
      </c>
      <c r="BN54" s="3">
        <v>51</v>
      </c>
      <c r="BO54" s="4">
        <v>3</v>
      </c>
      <c r="BP54" s="4">
        <v>4</v>
      </c>
      <c r="BQ54" s="4">
        <v>3</v>
      </c>
      <c r="BR54" s="4">
        <v>10</v>
      </c>
      <c r="BS54" s="5">
        <v>20</v>
      </c>
      <c r="BV54" s="11" t="s">
        <v>17</v>
      </c>
      <c r="BW54" s="11">
        <f>BW53*10</f>
        <v>57.346938775510203</v>
      </c>
      <c r="BX54" s="11">
        <f t="shared" ref="BX54:BZ54" si="18">BX53*10</f>
        <v>50.102040816326536</v>
      </c>
      <c r="BY54" s="11">
        <f t="shared" si="18"/>
        <v>36.734693877551024</v>
      </c>
      <c r="BZ54" s="11">
        <f t="shared" si="18"/>
        <v>47.448979591836739</v>
      </c>
    </row>
    <row r="55" spans="10:79" ht="15" customHeight="1" thickBot="1">
      <c r="R55" s="12" t="s">
        <v>16</v>
      </c>
      <c r="S55" s="12">
        <f>AVERAGE(S4:S54)</f>
        <v>4.9705882352941178</v>
      </c>
      <c r="T55" s="12">
        <f t="shared" ref="T55:V55" si="19">AVERAGE(T4:T54)</f>
        <v>4.7352941176470589</v>
      </c>
      <c r="U55" s="12">
        <f t="shared" si="19"/>
        <v>3.9803921568627452</v>
      </c>
      <c r="V55" s="12">
        <f t="shared" si="19"/>
        <v>4.0686274509803919</v>
      </c>
      <c r="Z55" s="11" t="s">
        <v>20</v>
      </c>
      <c r="AA55" s="13">
        <f>(AA53-AA54)/100</f>
        <v>0.47826086956521735</v>
      </c>
      <c r="AB55" s="13">
        <f t="shared" ref="AB55:AD55" si="20">(AB53-AB54)/100</f>
        <v>0.42391304347826081</v>
      </c>
      <c r="AC55" s="13">
        <f t="shared" si="20"/>
        <v>0.24782608695652178</v>
      </c>
      <c r="AD55" s="13">
        <f t="shared" si="20"/>
        <v>0.39130434782608697</v>
      </c>
      <c r="AH55" s="3">
        <v>52</v>
      </c>
      <c r="AI55" s="4">
        <v>1</v>
      </c>
      <c r="AJ55" s="4">
        <v>0</v>
      </c>
      <c r="AK55" s="4">
        <v>2</v>
      </c>
      <c r="AL55" s="4">
        <v>2</v>
      </c>
      <c r="AM55" s="5">
        <v>5</v>
      </c>
      <c r="AP55" s="9">
        <v>52</v>
      </c>
      <c r="AQ55" s="10">
        <v>0</v>
      </c>
      <c r="AR55" s="10">
        <v>0</v>
      </c>
      <c r="AS55" s="10">
        <v>0</v>
      </c>
      <c r="AT55" s="10">
        <v>0</v>
      </c>
      <c r="AU55" s="5">
        <v>0</v>
      </c>
      <c r="AX55" s="3">
        <v>52</v>
      </c>
      <c r="AY55" s="4">
        <v>6</v>
      </c>
      <c r="AZ55" s="4">
        <v>0</v>
      </c>
      <c r="BA55" s="4">
        <v>3</v>
      </c>
      <c r="BB55" s="4">
        <v>1</v>
      </c>
      <c r="BC55" s="5">
        <v>10</v>
      </c>
      <c r="BF55" s="3">
        <v>52</v>
      </c>
      <c r="BG55" s="4">
        <v>8</v>
      </c>
      <c r="BH55" s="4">
        <v>2</v>
      </c>
      <c r="BI55" s="4">
        <v>0</v>
      </c>
      <c r="BJ55" s="4">
        <v>0</v>
      </c>
      <c r="BK55" s="5">
        <v>10</v>
      </c>
      <c r="BN55" s="3">
        <v>52</v>
      </c>
      <c r="BO55" s="4">
        <v>9</v>
      </c>
      <c r="BP55" s="4">
        <v>9</v>
      </c>
      <c r="BQ55" s="4">
        <v>0</v>
      </c>
      <c r="BR55" s="4">
        <v>0</v>
      </c>
      <c r="BS55" s="5">
        <v>18</v>
      </c>
      <c r="BV55" s="11" t="s">
        <v>18</v>
      </c>
      <c r="BW55" s="11">
        <f>100-BW54</f>
        <v>42.653061224489797</v>
      </c>
      <c r="BX55" s="11">
        <f t="shared" ref="BX55:BZ55" si="21">100-BX54</f>
        <v>49.897959183673464</v>
      </c>
      <c r="BY55" s="11">
        <f t="shared" si="21"/>
        <v>63.265306122448976</v>
      </c>
      <c r="BZ55" s="11">
        <f t="shared" si="21"/>
        <v>52.551020408163261</v>
      </c>
    </row>
    <row r="56" spans="10:79" ht="15" customHeight="1">
      <c r="R56" s="11" t="s">
        <v>17</v>
      </c>
      <c r="S56" s="11">
        <f>S55*10</f>
        <v>49.705882352941174</v>
      </c>
      <c r="T56" s="11">
        <f t="shared" ref="T56:V56" si="22">T55*10</f>
        <v>47.352941176470587</v>
      </c>
      <c r="U56" s="11">
        <f t="shared" si="22"/>
        <v>39.803921568627452</v>
      </c>
      <c r="V56" s="11">
        <f t="shared" si="22"/>
        <v>40.686274509803923</v>
      </c>
      <c r="Z56" s="16" t="s">
        <v>22</v>
      </c>
      <c r="AA56" s="18">
        <f>CORREL(AA4:AA49,AE4:AE49)</f>
        <v>0.83552950345348698</v>
      </c>
      <c r="AB56" s="18">
        <f>CORREL(AB4:AB49,AE4:AE49)</f>
        <v>0.81191031109086986</v>
      </c>
      <c r="AC56" s="18">
        <f>CORREL(AC4:AC49,AE4:AE49)</f>
        <v>0.70240403285247566</v>
      </c>
      <c r="AD56" s="18">
        <f>CORREL(AD4:AD49,AE4:AE49)</f>
        <v>0.79961807609205993</v>
      </c>
      <c r="AH56" s="3">
        <v>53</v>
      </c>
      <c r="AI56" s="4">
        <v>1</v>
      </c>
      <c r="AJ56" s="4">
        <v>0</v>
      </c>
      <c r="AK56" s="4">
        <v>1</v>
      </c>
      <c r="AL56" s="4">
        <v>3</v>
      </c>
      <c r="AM56" s="5">
        <v>5</v>
      </c>
      <c r="AP56" s="12" t="s">
        <v>16</v>
      </c>
      <c r="AQ56" s="12">
        <f>AVERAGE(AQ4:AQ55)</f>
        <v>3.4230769230769229</v>
      </c>
      <c r="AR56" s="12">
        <f t="shared" ref="AR56:AT56" si="23">AVERAGE(AR4:AR55)</f>
        <v>1.5</v>
      </c>
      <c r="AS56" s="12">
        <f t="shared" si="23"/>
        <v>5.4038461538461542</v>
      </c>
      <c r="AT56" s="12">
        <f t="shared" si="23"/>
        <v>3.8461538461538463</v>
      </c>
      <c r="AX56" s="3">
        <v>53</v>
      </c>
      <c r="AY56" s="4">
        <v>8</v>
      </c>
      <c r="AZ56" s="4">
        <v>0</v>
      </c>
      <c r="BA56" s="4">
        <v>0</v>
      </c>
      <c r="BB56" s="4">
        <v>1</v>
      </c>
      <c r="BC56" s="5">
        <v>9</v>
      </c>
      <c r="BF56" s="3">
        <v>53</v>
      </c>
      <c r="BG56" s="4">
        <v>5</v>
      </c>
      <c r="BH56" s="4">
        <v>4</v>
      </c>
      <c r="BI56" s="4">
        <v>0</v>
      </c>
      <c r="BJ56" s="4">
        <v>0</v>
      </c>
      <c r="BK56" s="5">
        <v>9</v>
      </c>
      <c r="BN56" s="3">
        <v>53</v>
      </c>
      <c r="BO56" s="4">
        <v>3</v>
      </c>
      <c r="BP56" s="4">
        <v>10</v>
      </c>
      <c r="BQ56" s="4">
        <v>0</v>
      </c>
      <c r="BR56" s="4">
        <v>4</v>
      </c>
      <c r="BS56" s="5">
        <v>17</v>
      </c>
      <c r="BV56" s="11" t="s">
        <v>19</v>
      </c>
      <c r="BW56" s="11">
        <f>AVERAGE(BW4:BW28)*10</f>
        <v>72.400000000000006</v>
      </c>
      <c r="BX56" s="11">
        <f t="shared" ref="BX56:BZ56" si="24">AVERAGE(BX4:BX28)*10</f>
        <v>74.800000000000011</v>
      </c>
      <c r="BY56" s="11">
        <f t="shared" si="24"/>
        <v>57.599999999999994</v>
      </c>
      <c r="BZ56" s="11">
        <f t="shared" si="24"/>
        <v>63.2</v>
      </c>
    </row>
    <row r="57" spans="10:79" ht="15" customHeight="1">
      <c r="R57" s="11" t="s">
        <v>18</v>
      </c>
      <c r="S57" s="11">
        <f>100-S56</f>
        <v>50.294117647058826</v>
      </c>
      <c r="T57" s="11">
        <f t="shared" ref="T57:V57" si="25">100-T56</f>
        <v>52.647058823529413</v>
      </c>
      <c r="U57" s="11">
        <f t="shared" si="25"/>
        <v>60.196078431372548</v>
      </c>
      <c r="V57" s="11">
        <f t="shared" si="25"/>
        <v>59.313725490196077</v>
      </c>
      <c r="AH57" s="3">
        <v>54</v>
      </c>
      <c r="AI57" s="4">
        <v>1</v>
      </c>
      <c r="AJ57" s="4">
        <v>1</v>
      </c>
      <c r="AK57" s="4">
        <v>1</v>
      </c>
      <c r="AL57" s="4">
        <v>1</v>
      </c>
      <c r="AM57" s="5">
        <v>4</v>
      </c>
      <c r="AP57" s="11" t="s">
        <v>17</v>
      </c>
      <c r="AQ57" s="11">
        <f>AQ56*10</f>
        <v>34.230769230769226</v>
      </c>
      <c r="AR57" s="11">
        <f t="shared" ref="AR57:AT57" si="26">AR56*10</f>
        <v>15</v>
      </c>
      <c r="AS57" s="11">
        <f t="shared" si="26"/>
        <v>54.03846153846154</v>
      </c>
      <c r="AT57" s="11">
        <f t="shared" si="26"/>
        <v>38.46153846153846</v>
      </c>
      <c r="AX57" s="3">
        <v>54</v>
      </c>
      <c r="AY57" s="4">
        <v>5</v>
      </c>
      <c r="AZ57" s="4">
        <v>0</v>
      </c>
      <c r="BA57" s="4">
        <v>3</v>
      </c>
      <c r="BB57" s="4">
        <v>1</v>
      </c>
      <c r="BC57" s="5">
        <v>9</v>
      </c>
      <c r="BF57" s="3">
        <v>54</v>
      </c>
      <c r="BG57" s="4">
        <v>3</v>
      </c>
      <c r="BH57" s="4">
        <v>4</v>
      </c>
      <c r="BI57" s="4">
        <v>0</v>
      </c>
      <c r="BJ57" s="4">
        <v>1</v>
      </c>
      <c r="BK57" s="5">
        <v>8</v>
      </c>
      <c r="BN57" s="3">
        <v>54</v>
      </c>
      <c r="BO57" s="4">
        <v>3</v>
      </c>
      <c r="BP57" s="4">
        <v>10</v>
      </c>
      <c r="BQ57" s="4">
        <v>2</v>
      </c>
      <c r="BR57" s="4">
        <v>0</v>
      </c>
      <c r="BS57" s="5">
        <v>15</v>
      </c>
      <c r="BV57" s="11" t="s">
        <v>21</v>
      </c>
      <c r="BW57" s="11">
        <f>AVERAGE(BW29:BW52)*10</f>
        <v>41.666666666666671</v>
      </c>
      <c r="BX57" s="11">
        <f t="shared" ref="BX57:BZ57" si="27">AVERAGE(BX29:BX52)*10</f>
        <v>24.375</v>
      </c>
      <c r="BY57" s="11">
        <f t="shared" si="27"/>
        <v>15</v>
      </c>
      <c r="BZ57" s="11">
        <f t="shared" si="27"/>
        <v>31.041666666666664</v>
      </c>
    </row>
    <row r="58" spans="10:79" ht="15" customHeight="1">
      <c r="R58" s="11" t="s">
        <v>19</v>
      </c>
      <c r="S58" s="11">
        <f>AVERAGE(S4:S29)*10</f>
        <v>70.57692307692308</v>
      </c>
      <c r="T58" s="11">
        <f t="shared" ref="T58:V58" si="28">AVERAGE(T4:T29)*10</f>
        <v>81.92307692307692</v>
      </c>
      <c r="U58" s="11">
        <f t="shared" si="28"/>
        <v>60</v>
      </c>
      <c r="V58" s="11">
        <f t="shared" si="28"/>
        <v>55.192307692307693</v>
      </c>
      <c r="AH58" s="3">
        <v>55</v>
      </c>
      <c r="AI58" s="4">
        <v>1</v>
      </c>
      <c r="AJ58" s="4">
        <v>0</v>
      </c>
      <c r="AK58" s="4">
        <v>0</v>
      </c>
      <c r="AL58" s="4">
        <v>3</v>
      </c>
      <c r="AM58" s="5">
        <v>4</v>
      </c>
      <c r="AP58" s="11" t="s">
        <v>18</v>
      </c>
      <c r="AQ58" s="11">
        <f>100-AQ57</f>
        <v>65.769230769230774</v>
      </c>
      <c r="AR58" s="14">
        <f t="shared" ref="AR58:AT58" si="29">100-AR57</f>
        <v>85</v>
      </c>
      <c r="AS58" s="11">
        <f t="shared" si="29"/>
        <v>45.96153846153846</v>
      </c>
      <c r="AT58" s="11">
        <f t="shared" si="29"/>
        <v>61.53846153846154</v>
      </c>
      <c r="AX58" s="3">
        <v>55</v>
      </c>
      <c r="AY58" s="4">
        <v>5</v>
      </c>
      <c r="AZ58" s="4">
        <v>0</v>
      </c>
      <c r="BA58" s="4">
        <v>3</v>
      </c>
      <c r="BB58" s="4">
        <v>1</v>
      </c>
      <c r="BC58" s="5">
        <v>9</v>
      </c>
      <c r="BF58" s="3">
        <v>55</v>
      </c>
      <c r="BG58" s="4">
        <v>1</v>
      </c>
      <c r="BH58" s="4">
        <v>3</v>
      </c>
      <c r="BI58" s="4">
        <v>3</v>
      </c>
      <c r="BJ58" s="4">
        <v>1</v>
      </c>
      <c r="BK58" s="5">
        <v>8</v>
      </c>
      <c r="BN58" s="3">
        <v>55</v>
      </c>
      <c r="BO58" s="4">
        <v>4</v>
      </c>
      <c r="BP58" s="4">
        <v>9</v>
      </c>
      <c r="BQ58" s="4">
        <v>1</v>
      </c>
      <c r="BR58" s="4">
        <v>0</v>
      </c>
      <c r="BS58" s="5">
        <v>14</v>
      </c>
      <c r="BV58" s="11" t="s">
        <v>20</v>
      </c>
      <c r="BW58" s="13">
        <f>(BW56-BW57)/100</f>
        <v>0.30733333333333335</v>
      </c>
      <c r="BX58" s="13">
        <f t="shared" ref="BX58:BZ58" si="30">(BX56-BX57)/100</f>
        <v>0.50425000000000009</v>
      </c>
      <c r="BY58" s="13">
        <f t="shared" si="30"/>
        <v>0.42599999999999993</v>
      </c>
      <c r="BZ58" s="13">
        <f t="shared" si="30"/>
        <v>0.32158333333333339</v>
      </c>
    </row>
    <row r="59" spans="10:79" ht="15" customHeight="1">
      <c r="R59" s="11" t="s">
        <v>21</v>
      </c>
      <c r="S59" s="11">
        <f>AVERAGE(S30:S54)*10</f>
        <v>28</v>
      </c>
      <c r="T59" s="11">
        <f t="shared" ref="T59:U59" si="31">AVERAGE(T30:T54)*10</f>
        <v>11.399999999999999</v>
      </c>
      <c r="U59" s="11">
        <f t="shared" si="31"/>
        <v>18.799999999999997</v>
      </c>
      <c r="V59" s="11">
        <f>AVERAGE(V30:V54)*10</f>
        <v>25.6</v>
      </c>
      <c r="AH59" s="3">
        <v>56</v>
      </c>
      <c r="AI59" s="4">
        <v>1</v>
      </c>
      <c r="AJ59" s="4">
        <v>0</v>
      </c>
      <c r="AK59" s="4">
        <v>1</v>
      </c>
      <c r="AL59" s="4">
        <v>2</v>
      </c>
      <c r="AM59" s="5">
        <v>4</v>
      </c>
      <c r="AP59" s="11" t="s">
        <v>19</v>
      </c>
      <c r="AQ59" s="11">
        <f>AVERAGE(AQ4:AQ29)*10</f>
        <v>46.923076923076927</v>
      </c>
      <c r="AR59" s="11">
        <f t="shared" ref="AR59:AT59" si="32">AVERAGE(AR4:AR29)*10</f>
        <v>21.538461538461537</v>
      </c>
      <c r="AS59" s="11">
        <f t="shared" si="32"/>
        <v>92.692307692307708</v>
      </c>
      <c r="AT59" s="11">
        <f t="shared" si="32"/>
        <v>58.46153846153846</v>
      </c>
      <c r="AX59" s="3">
        <v>56</v>
      </c>
      <c r="AY59" s="4">
        <v>7</v>
      </c>
      <c r="AZ59" s="4">
        <v>0</v>
      </c>
      <c r="BA59" s="4">
        <v>0</v>
      </c>
      <c r="BB59" s="4">
        <v>2</v>
      </c>
      <c r="BC59" s="5">
        <v>9</v>
      </c>
      <c r="BF59" s="3">
        <v>56</v>
      </c>
      <c r="BG59" s="4">
        <v>2</v>
      </c>
      <c r="BH59" s="4">
        <v>3</v>
      </c>
      <c r="BI59" s="4">
        <v>2</v>
      </c>
      <c r="BJ59" s="4">
        <v>0</v>
      </c>
      <c r="BK59" s="5">
        <v>7</v>
      </c>
      <c r="BN59" s="3">
        <v>56</v>
      </c>
      <c r="BO59" s="4">
        <v>5</v>
      </c>
      <c r="BP59" s="4">
        <v>8</v>
      </c>
      <c r="BQ59" s="4">
        <v>0</v>
      </c>
      <c r="BR59" s="4">
        <v>0</v>
      </c>
      <c r="BS59" s="5">
        <v>13</v>
      </c>
      <c r="BV59" s="16" t="s">
        <v>22</v>
      </c>
      <c r="BW59" s="18">
        <f>CORREL(BW4:BW52,CA4:CA52)</f>
        <v>0.77269738122978293</v>
      </c>
      <c r="BX59" s="18">
        <f>CORREL(BX4:BX52,CA4:CA52)</f>
        <v>0.82703196916371935</v>
      </c>
      <c r="BY59" s="18">
        <f>CORREL(BY4:BY52,CA4:CA52)</f>
        <v>0.81313270928003578</v>
      </c>
      <c r="BZ59" s="18">
        <f>CORREL(BZ4:BZ52,CA4:CA52)</f>
        <v>0.72612932737603919</v>
      </c>
    </row>
    <row r="60" spans="10:79" ht="15" customHeight="1">
      <c r="R60" s="11" t="s">
        <v>20</v>
      </c>
      <c r="S60" s="13">
        <f>(S58-S59)/100</f>
        <v>0.42576923076923079</v>
      </c>
      <c r="T60" s="13">
        <f t="shared" ref="T60:V60" si="33">(T58-T59)/100</f>
        <v>0.70523076923076933</v>
      </c>
      <c r="U60" s="13">
        <f t="shared" si="33"/>
        <v>0.41200000000000003</v>
      </c>
      <c r="V60" s="13">
        <f t="shared" si="33"/>
        <v>0.2959230769230769</v>
      </c>
      <c r="AH60" s="3">
        <v>57</v>
      </c>
      <c r="AI60" s="4">
        <v>1</v>
      </c>
      <c r="AJ60" s="4">
        <v>0</v>
      </c>
      <c r="AK60" s="4">
        <v>1</v>
      </c>
      <c r="AL60" s="4">
        <v>2</v>
      </c>
      <c r="AM60" s="5">
        <v>4</v>
      </c>
      <c r="AP60" s="11" t="s">
        <v>21</v>
      </c>
      <c r="AQ60" s="11">
        <f>AVERAGE(AQ30:AQ55)*10</f>
        <v>21.538461538461537</v>
      </c>
      <c r="AR60" s="11">
        <f t="shared" ref="AR60:AT60" si="34">AVERAGE(AR30:AR55)*10</f>
        <v>8.4615384615384617</v>
      </c>
      <c r="AS60" s="11">
        <f t="shared" si="34"/>
        <v>15.384615384615385</v>
      </c>
      <c r="AT60" s="11">
        <f t="shared" si="34"/>
        <v>18.461538461538463</v>
      </c>
      <c r="AX60" s="3">
        <v>57</v>
      </c>
      <c r="AY60" s="4">
        <v>7</v>
      </c>
      <c r="AZ60" s="4">
        <v>0</v>
      </c>
      <c r="BA60" s="4">
        <v>0</v>
      </c>
      <c r="BB60" s="4">
        <v>1</v>
      </c>
      <c r="BC60" s="5">
        <v>8</v>
      </c>
      <c r="BF60" s="3">
        <v>57</v>
      </c>
      <c r="BG60" s="4">
        <v>2</v>
      </c>
      <c r="BH60" s="4">
        <v>3</v>
      </c>
      <c r="BI60" s="4">
        <v>0</v>
      </c>
      <c r="BJ60" s="4">
        <v>1</v>
      </c>
      <c r="BK60" s="5">
        <v>6</v>
      </c>
      <c r="BN60" s="3">
        <v>57</v>
      </c>
      <c r="BO60" s="4">
        <v>3</v>
      </c>
      <c r="BP60" s="4">
        <v>8</v>
      </c>
      <c r="BQ60" s="4">
        <v>0</v>
      </c>
      <c r="BR60" s="4">
        <v>2</v>
      </c>
      <c r="BS60" s="5">
        <v>13</v>
      </c>
    </row>
    <row r="61" spans="10:79" ht="15" customHeight="1">
      <c r="R61" s="16" t="s">
        <v>22</v>
      </c>
      <c r="S61" s="18">
        <f>CORREL(S4:S54,W4:W54)</f>
        <v>0.74397587593999337</v>
      </c>
      <c r="T61" s="18">
        <f>CORREL(T4:T54,W4:W54)</f>
        <v>0.90299462372974149</v>
      </c>
      <c r="U61" s="18">
        <f>CORREL(U4:U54,W4:W54)</f>
        <v>0.71415325367807081</v>
      </c>
      <c r="V61" s="18">
        <f>CORREL(V4:V54,W4:W54)</f>
        <v>0.62553932756086217</v>
      </c>
      <c r="AH61" s="3">
        <v>58</v>
      </c>
      <c r="AI61" s="4">
        <v>1</v>
      </c>
      <c r="AJ61" s="4">
        <v>0</v>
      </c>
      <c r="AK61" s="4">
        <v>1</v>
      </c>
      <c r="AL61" s="4">
        <v>2</v>
      </c>
      <c r="AM61" s="5">
        <v>4</v>
      </c>
      <c r="AP61" s="11" t="s">
        <v>20</v>
      </c>
      <c r="AQ61" s="13">
        <f>(AQ59-AQ60)/100</f>
        <v>0.25384615384615389</v>
      </c>
      <c r="AR61" s="14">
        <f t="shared" ref="AR61:AT61" si="35">(AR59-AR60)/100</f>
        <v>0.13076923076923075</v>
      </c>
      <c r="AS61" s="13">
        <f t="shared" si="35"/>
        <v>0.77307692307692322</v>
      </c>
      <c r="AT61" s="13">
        <f t="shared" si="35"/>
        <v>0.4</v>
      </c>
      <c r="AX61" s="3">
        <v>58</v>
      </c>
      <c r="AY61" s="4">
        <v>6</v>
      </c>
      <c r="AZ61" s="4">
        <v>0</v>
      </c>
      <c r="BA61" s="4">
        <v>0</v>
      </c>
      <c r="BB61" s="4">
        <v>2</v>
      </c>
      <c r="BC61" s="5">
        <v>8</v>
      </c>
      <c r="BF61" s="3">
        <v>58</v>
      </c>
      <c r="BG61" s="4">
        <v>0</v>
      </c>
      <c r="BH61" s="4">
        <v>0</v>
      </c>
      <c r="BI61" s="4">
        <v>2</v>
      </c>
      <c r="BJ61" s="4">
        <v>1</v>
      </c>
      <c r="BK61" s="5">
        <v>3</v>
      </c>
      <c r="BN61" s="3">
        <v>58</v>
      </c>
      <c r="BO61" s="4">
        <v>2</v>
      </c>
      <c r="BP61" s="4">
        <v>2</v>
      </c>
      <c r="BQ61" s="4">
        <v>0</v>
      </c>
      <c r="BR61" s="4">
        <v>9</v>
      </c>
      <c r="BS61" s="5">
        <v>13</v>
      </c>
    </row>
    <row r="62" spans="10:79" ht="15" customHeight="1" thickBot="1">
      <c r="AH62" s="3">
        <v>59</v>
      </c>
      <c r="AI62" s="4">
        <v>1</v>
      </c>
      <c r="AJ62" s="4">
        <v>0</v>
      </c>
      <c r="AK62" s="4">
        <v>1</v>
      </c>
      <c r="AL62" s="4">
        <v>1</v>
      </c>
      <c r="AM62" s="5">
        <v>3</v>
      </c>
      <c r="AP62" s="16" t="s">
        <v>22</v>
      </c>
      <c r="AQ62" s="18">
        <f>CORREL(AQ4:AQ55,AU4:AU55)</f>
        <v>0.62748304717230874</v>
      </c>
      <c r="AR62" s="18">
        <f>CORREL(AR4:AR55,AU4:AU55)</f>
        <v>0.63819727709356366</v>
      </c>
      <c r="AS62" s="18">
        <f>CORREL(AS4:AS55,AU4:AU55)</f>
        <v>0.82971575440841883</v>
      </c>
      <c r="AT62" s="18">
        <f>CORREL(AT4:AT55,AU4:AU55)</f>
        <v>0.77587202995843108</v>
      </c>
      <c r="AX62" s="3">
        <v>59</v>
      </c>
      <c r="AY62" s="4">
        <v>3</v>
      </c>
      <c r="AZ62" s="4">
        <v>0</v>
      </c>
      <c r="BA62" s="4">
        <v>3</v>
      </c>
      <c r="BB62" s="4">
        <v>1</v>
      </c>
      <c r="BC62" s="5">
        <v>7</v>
      </c>
      <c r="BF62" s="9">
        <v>59</v>
      </c>
      <c r="BG62" s="10">
        <v>0</v>
      </c>
      <c r="BH62" s="10">
        <v>0</v>
      </c>
      <c r="BI62" s="10">
        <v>0</v>
      </c>
      <c r="BJ62" s="10">
        <v>0</v>
      </c>
      <c r="BK62" s="5">
        <v>0</v>
      </c>
      <c r="BN62" s="3">
        <v>59</v>
      </c>
      <c r="BO62" s="4">
        <v>3</v>
      </c>
      <c r="BP62" s="4">
        <v>5</v>
      </c>
      <c r="BQ62" s="4">
        <v>3</v>
      </c>
      <c r="BR62" s="4">
        <v>0</v>
      </c>
      <c r="BS62" s="5">
        <v>11</v>
      </c>
    </row>
    <row r="63" spans="10:79" ht="15" customHeight="1">
      <c r="AH63" s="3">
        <v>60</v>
      </c>
      <c r="AI63" s="4">
        <v>0</v>
      </c>
      <c r="AJ63" s="4">
        <v>0</v>
      </c>
      <c r="AK63" s="4">
        <v>0</v>
      </c>
      <c r="AL63" s="4">
        <v>2</v>
      </c>
      <c r="AM63" s="5">
        <v>2</v>
      </c>
      <c r="AX63" s="3">
        <v>60</v>
      </c>
      <c r="AY63" s="4">
        <v>6</v>
      </c>
      <c r="AZ63" s="4">
        <v>0</v>
      </c>
      <c r="BA63" s="4">
        <v>0</v>
      </c>
      <c r="BB63" s="4">
        <v>0</v>
      </c>
      <c r="BC63" s="5">
        <v>6</v>
      </c>
      <c r="BF63" s="12" t="s">
        <v>16</v>
      </c>
      <c r="BG63" s="12">
        <f>AVERAGE(BG4:BG62)</f>
        <v>7.2881355932203391</v>
      </c>
      <c r="BH63" s="12">
        <f t="shared" ref="BH63:BJ63" si="36">AVERAGE(BH4:BH62)</f>
        <v>5.4237288135593218</v>
      </c>
      <c r="BI63" s="12">
        <f t="shared" si="36"/>
        <v>4.3050847457627119</v>
      </c>
      <c r="BJ63" s="12">
        <f t="shared" si="36"/>
        <v>2.0169491525423728</v>
      </c>
      <c r="BN63" s="3">
        <v>60</v>
      </c>
      <c r="BO63" s="4">
        <v>7</v>
      </c>
      <c r="BP63" s="4">
        <v>1</v>
      </c>
      <c r="BQ63" s="4">
        <v>0</v>
      </c>
      <c r="BR63" s="4">
        <v>3</v>
      </c>
      <c r="BS63" s="5">
        <v>11</v>
      </c>
    </row>
    <row r="64" spans="10:79" ht="15" customHeight="1">
      <c r="AH64" s="3">
        <v>61</v>
      </c>
      <c r="AI64" s="4">
        <v>0</v>
      </c>
      <c r="AJ64" s="4">
        <v>0.5</v>
      </c>
      <c r="AK64" s="4">
        <v>1</v>
      </c>
      <c r="AL64" s="4">
        <v>0</v>
      </c>
      <c r="AM64" s="5">
        <v>1.5</v>
      </c>
      <c r="AX64" s="3">
        <v>61</v>
      </c>
      <c r="AY64" s="4">
        <v>3</v>
      </c>
      <c r="AZ64" s="4">
        <v>0</v>
      </c>
      <c r="BA64" s="4">
        <v>2</v>
      </c>
      <c r="BB64" s="4">
        <v>1</v>
      </c>
      <c r="BC64" s="5">
        <v>6</v>
      </c>
      <c r="BF64" s="11" t="s">
        <v>17</v>
      </c>
      <c r="BG64" s="11">
        <f>BG63*10</f>
        <v>72.881355932203391</v>
      </c>
      <c r="BH64" s="11">
        <f t="shared" ref="BH64:BJ64" si="37">BH63*10</f>
        <v>54.237288135593218</v>
      </c>
      <c r="BI64" s="11">
        <f t="shared" si="37"/>
        <v>43.050847457627121</v>
      </c>
      <c r="BJ64" s="11">
        <f t="shared" si="37"/>
        <v>20.16949152542373</v>
      </c>
      <c r="BN64" s="3">
        <v>61</v>
      </c>
      <c r="BO64" s="4">
        <v>2</v>
      </c>
      <c r="BP64" s="4">
        <v>5</v>
      </c>
      <c r="BQ64" s="4">
        <v>0</v>
      </c>
      <c r="BR64" s="4">
        <v>2</v>
      </c>
      <c r="BS64" s="5">
        <v>9</v>
      </c>
    </row>
    <row r="65" spans="1:80" ht="15" customHeight="1" thickBot="1">
      <c r="AH65" s="9">
        <v>62</v>
      </c>
      <c r="AI65" s="10">
        <v>0</v>
      </c>
      <c r="AJ65" s="10">
        <v>0</v>
      </c>
      <c r="AK65" s="10">
        <v>0</v>
      </c>
      <c r="AL65" s="10">
        <v>0</v>
      </c>
      <c r="AM65" s="5">
        <v>0</v>
      </c>
      <c r="AX65" s="3">
        <v>62</v>
      </c>
      <c r="AY65" s="4">
        <v>1</v>
      </c>
      <c r="AZ65" s="4">
        <v>0</v>
      </c>
      <c r="BA65" s="4">
        <v>1</v>
      </c>
      <c r="BB65" s="4">
        <v>2</v>
      </c>
      <c r="BC65" s="5">
        <v>4</v>
      </c>
      <c r="BF65" s="11" t="s">
        <v>18</v>
      </c>
      <c r="BG65" s="11">
        <f>100-BG64</f>
        <v>27.118644067796609</v>
      </c>
      <c r="BH65" s="11">
        <f t="shared" ref="BH65:BJ65" si="38">100-BH64</f>
        <v>45.762711864406782</v>
      </c>
      <c r="BI65" s="11">
        <f t="shared" si="38"/>
        <v>56.949152542372879</v>
      </c>
      <c r="BJ65" s="11">
        <f t="shared" si="38"/>
        <v>79.830508474576277</v>
      </c>
      <c r="BN65" s="3">
        <v>62</v>
      </c>
      <c r="BO65" s="4">
        <v>3</v>
      </c>
      <c r="BP65" s="4">
        <v>2</v>
      </c>
      <c r="BQ65" s="4">
        <v>0</v>
      </c>
      <c r="BR65" s="4">
        <v>0</v>
      </c>
      <c r="BS65" s="5">
        <v>5</v>
      </c>
    </row>
    <row r="66" spans="1:80" ht="15" customHeight="1">
      <c r="AH66" s="12" t="s">
        <v>16</v>
      </c>
      <c r="AI66" s="12">
        <f>AVERAGE(AI4:AI65)</f>
        <v>2.6774193548387095</v>
      </c>
      <c r="AJ66" s="12">
        <f t="shared" ref="AJ66:AL66" si="39">AVERAGE(AJ4:AJ65)</f>
        <v>2.653225806451613</v>
      </c>
      <c r="AK66" s="12">
        <f t="shared" si="39"/>
        <v>2.096774193548387</v>
      </c>
      <c r="AL66" s="12">
        <f t="shared" si="39"/>
        <v>6</v>
      </c>
      <c r="AX66" s="3">
        <v>63</v>
      </c>
      <c r="AY66" s="4">
        <v>0</v>
      </c>
      <c r="AZ66" s="4">
        <v>0</v>
      </c>
      <c r="BA66" s="4">
        <v>0</v>
      </c>
      <c r="BB66" s="4">
        <v>1</v>
      </c>
      <c r="BC66" s="5">
        <v>1</v>
      </c>
      <c r="BF66" s="11" t="s">
        <v>19</v>
      </c>
      <c r="BG66" s="11">
        <f>AVERAGE(BG4:BG33)*10</f>
        <v>87</v>
      </c>
      <c r="BH66" s="11">
        <f t="shared" ref="BH66:BJ66" si="40">AVERAGE(BH4:BH33)*10</f>
        <v>77.333333333333329</v>
      </c>
      <c r="BI66" s="11">
        <f t="shared" si="40"/>
        <v>68.333333333333329</v>
      </c>
      <c r="BJ66" s="11">
        <f t="shared" si="40"/>
        <v>29.333333333333332</v>
      </c>
      <c r="BN66" s="3">
        <v>63</v>
      </c>
      <c r="BO66" s="4">
        <v>0</v>
      </c>
      <c r="BP66" s="4">
        <v>0</v>
      </c>
      <c r="BQ66" s="4">
        <v>0</v>
      </c>
      <c r="BR66" s="4">
        <v>2</v>
      </c>
      <c r="BS66" s="5">
        <v>2</v>
      </c>
    </row>
    <row r="67" spans="1:80" ht="15" customHeight="1" thickBot="1">
      <c r="AH67" s="11" t="s">
        <v>17</v>
      </c>
      <c r="AI67" s="11">
        <f>AI66*10</f>
        <v>26.774193548387096</v>
      </c>
      <c r="AJ67" s="11">
        <f t="shared" ref="AJ67:AL67" si="41">AJ66*10</f>
        <v>26.532258064516128</v>
      </c>
      <c r="AK67" s="11">
        <f t="shared" si="41"/>
        <v>20.967741935483872</v>
      </c>
      <c r="AL67" s="11">
        <f t="shared" si="41"/>
        <v>60</v>
      </c>
      <c r="AX67" s="9">
        <v>64</v>
      </c>
      <c r="AY67" s="10">
        <v>0</v>
      </c>
      <c r="AZ67" s="10">
        <v>0</v>
      </c>
      <c r="BA67" s="10">
        <v>0</v>
      </c>
      <c r="BB67" s="10">
        <v>0</v>
      </c>
      <c r="BC67" s="5">
        <v>0</v>
      </c>
      <c r="BF67" s="11" t="s">
        <v>21</v>
      </c>
      <c r="BG67" s="11">
        <f>AVERAGE(BG34:BG62)*10</f>
        <v>58.275862068965516</v>
      </c>
      <c r="BH67" s="11">
        <f t="shared" ref="BH67:BJ67" si="42">AVERAGE(BH34:BH62)*10</f>
        <v>30.344827586206897</v>
      </c>
      <c r="BI67" s="11">
        <f t="shared" si="42"/>
        <v>16.896551724137932</v>
      </c>
      <c r="BJ67" s="11">
        <f t="shared" si="42"/>
        <v>10.689655172413792</v>
      </c>
      <c r="BN67" s="3">
        <v>64</v>
      </c>
      <c r="BO67" s="4">
        <v>0</v>
      </c>
      <c r="BP67" s="4">
        <v>1</v>
      </c>
      <c r="BQ67" s="4">
        <v>1</v>
      </c>
      <c r="BR67" s="4">
        <v>0</v>
      </c>
      <c r="BS67" s="5">
        <v>2</v>
      </c>
    </row>
    <row r="68" spans="1:80" ht="15" customHeight="1">
      <c r="AH68" s="11" t="s">
        <v>18</v>
      </c>
      <c r="AI68" s="11">
        <f>100-AI67</f>
        <v>73.225806451612897</v>
      </c>
      <c r="AJ68" s="11">
        <f t="shared" ref="AJ68:AL68" si="43">100-AJ67</f>
        <v>73.467741935483872</v>
      </c>
      <c r="AK68" s="11">
        <f t="shared" si="43"/>
        <v>79.032258064516128</v>
      </c>
      <c r="AL68" s="11">
        <f t="shared" si="43"/>
        <v>40</v>
      </c>
      <c r="AX68" s="12" t="s">
        <v>16</v>
      </c>
      <c r="AY68" s="12">
        <f>AVERAGE(AY4:AY67)</f>
        <v>7.65625</v>
      </c>
      <c r="AZ68" s="12">
        <f t="shared" ref="AZ68:BB68" si="44">AVERAGE(AZ4:AZ67)</f>
        <v>1.078125</v>
      </c>
      <c r="BA68" s="12">
        <f t="shared" si="44"/>
        <v>4.0625</v>
      </c>
      <c r="BB68" s="12">
        <f t="shared" si="44"/>
        <v>3.734375</v>
      </c>
      <c r="BF68" s="11" t="s">
        <v>20</v>
      </c>
      <c r="BG68" s="13">
        <f>(BG66-BG67)/100</f>
        <v>0.28724137931034482</v>
      </c>
      <c r="BH68" s="13">
        <f t="shared" ref="BH68:BJ68" si="45">(BH66-BH67)/100</f>
        <v>0.4698850574712643</v>
      </c>
      <c r="BI68" s="13">
        <f t="shared" si="45"/>
        <v>0.51436781609195392</v>
      </c>
      <c r="BJ68" s="13">
        <f t="shared" si="45"/>
        <v>0.18643678160919541</v>
      </c>
      <c r="BN68" s="3">
        <v>65</v>
      </c>
      <c r="BO68" s="4">
        <v>0</v>
      </c>
      <c r="BP68" s="4">
        <v>2</v>
      </c>
      <c r="BQ68" s="4">
        <v>0</v>
      </c>
      <c r="BR68" s="4">
        <v>0</v>
      </c>
      <c r="BS68" s="5">
        <v>2</v>
      </c>
    </row>
    <row r="69" spans="1:80" ht="15" customHeight="1">
      <c r="AH69" s="11" t="s">
        <v>19</v>
      </c>
      <c r="AI69" s="11">
        <f>AVERAGE(AI4:AI34)*10</f>
        <v>39.193548387096776</v>
      </c>
      <c r="AJ69" s="11">
        <f t="shared" ref="AJ69:AL69" si="46">AVERAGE(AJ4:AJ34)*10</f>
        <v>48.87096774193548</v>
      </c>
      <c r="AK69" s="11">
        <f t="shared" si="46"/>
        <v>33.225806451612904</v>
      </c>
      <c r="AL69" s="11">
        <f t="shared" si="46"/>
        <v>80.645161290322577</v>
      </c>
      <c r="AX69" s="11" t="s">
        <v>17</v>
      </c>
      <c r="AY69" s="11">
        <f>AY68*10</f>
        <v>76.5625</v>
      </c>
      <c r="AZ69" s="11">
        <f t="shared" ref="AZ69:BB69" si="47">AZ68*10</f>
        <v>10.78125</v>
      </c>
      <c r="BA69" s="11">
        <f t="shared" si="47"/>
        <v>40.625</v>
      </c>
      <c r="BB69" s="11">
        <f t="shared" si="47"/>
        <v>37.34375</v>
      </c>
      <c r="BF69" s="16" t="s">
        <v>22</v>
      </c>
      <c r="BG69" s="18">
        <f>CORREL(BG4:BG62,BK4:BK62)</f>
        <v>0.72781333143433036</v>
      </c>
      <c r="BH69" s="18">
        <f>CORREL(BH4:BH62,BK4:BK62)</f>
        <v>0.79586061338832237</v>
      </c>
      <c r="BI69" s="18">
        <f>CORREL(BI4:BI62,BK4:BK62)</f>
        <v>0.85502648701742323</v>
      </c>
      <c r="BJ69" s="18">
        <f>CORREL(BJ4:BJ62,BK4:BK62)</f>
        <v>0.70485318936887487</v>
      </c>
      <c r="BN69" s="3">
        <v>66</v>
      </c>
      <c r="BO69" s="4">
        <v>0</v>
      </c>
      <c r="BP69" s="4">
        <v>0</v>
      </c>
      <c r="BQ69" s="4">
        <v>0</v>
      </c>
      <c r="BR69" s="4">
        <v>0</v>
      </c>
      <c r="BS69" s="5">
        <v>0</v>
      </c>
    </row>
    <row r="70" spans="1:80" ht="15" customHeight="1">
      <c r="AH70" s="11" t="s">
        <v>21</v>
      </c>
      <c r="AI70" s="11">
        <f>AVERAGE(AI35:AI65)*10</f>
        <v>14.35483870967742</v>
      </c>
      <c r="AJ70" s="11">
        <f t="shared" ref="AJ70:AL70" si="48">AVERAGE(AJ35:AJ65)*10</f>
        <v>4.193548387096774</v>
      </c>
      <c r="AK70" s="11">
        <f t="shared" si="48"/>
        <v>8.7096774193548381</v>
      </c>
      <c r="AL70" s="11">
        <f t="shared" si="48"/>
        <v>39.354838709677423</v>
      </c>
      <c r="AX70" s="11" t="s">
        <v>18</v>
      </c>
      <c r="AY70" s="11">
        <f>100-AY69</f>
        <v>23.4375</v>
      </c>
      <c r="AZ70" s="14">
        <f t="shared" ref="AZ70:BB70" si="49">100-AZ69</f>
        <v>89.21875</v>
      </c>
      <c r="BA70" s="11">
        <f t="shared" si="49"/>
        <v>59.375</v>
      </c>
      <c r="BB70" s="11">
        <f t="shared" si="49"/>
        <v>62.65625</v>
      </c>
      <c r="BN70" s="3">
        <v>67</v>
      </c>
      <c r="BO70" s="4">
        <v>0</v>
      </c>
      <c r="BP70" s="4">
        <v>0</v>
      </c>
      <c r="BQ70" s="4">
        <v>0</v>
      </c>
      <c r="BR70" s="4">
        <v>0</v>
      </c>
      <c r="BS70" s="5">
        <v>0</v>
      </c>
    </row>
    <row r="71" spans="1:80" ht="15" customHeight="1" thickBot="1">
      <c r="AH71" s="11" t="s">
        <v>20</v>
      </c>
      <c r="AI71" s="13">
        <f>(AI69-AI70)/100</f>
        <v>0.24838709677419357</v>
      </c>
      <c r="AJ71" s="13">
        <f t="shared" ref="AJ71:AL71" si="50">(AJ69-AJ70)/100</f>
        <v>0.44677419354838704</v>
      </c>
      <c r="AK71" s="13">
        <f t="shared" si="50"/>
        <v>0.24516129032258063</v>
      </c>
      <c r="AL71" s="13">
        <f t="shared" si="50"/>
        <v>0.41290322580645156</v>
      </c>
      <c r="AX71" s="11" t="s">
        <v>19</v>
      </c>
      <c r="AY71" s="11">
        <f>AVERAGE(AY4:AY35)*10</f>
        <v>90.625</v>
      </c>
      <c r="AZ71" s="11">
        <f t="shared" ref="AZ71:BB71" si="51">AVERAGE(AZ4:AZ35)*10</f>
        <v>19.6875</v>
      </c>
      <c r="BA71" s="11">
        <f t="shared" si="51"/>
        <v>60.46875</v>
      </c>
      <c r="BB71" s="11">
        <f t="shared" si="51"/>
        <v>56.5625</v>
      </c>
      <c r="BN71" s="9">
        <v>68</v>
      </c>
      <c r="BO71" s="10">
        <v>0</v>
      </c>
      <c r="BP71" s="10">
        <v>0</v>
      </c>
      <c r="BQ71" s="10">
        <v>0</v>
      </c>
      <c r="BR71" s="10">
        <v>0</v>
      </c>
      <c r="BS71" s="5">
        <v>0</v>
      </c>
    </row>
    <row r="72" spans="1:80" ht="15" customHeight="1">
      <c r="AH72" s="16" t="s">
        <v>22</v>
      </c>
      <c r="AI72" s="18">
        <f>CORREL(AI4:AI65,AM4:AM65)</f>
        <v>0.62036707967348959</v>
      </c>
      <c r="AJ72" s="18">
        <f>CORREL(AJ4:AJ65,AM4:AM65)</f>
        <v>0.84423442580928754</v>
      </c>
      <c r="AK72" s="18">
        <f>CORREL(AK4:AK65,AM4:AM65)</f>
        <v>0.68581647231442677</v>
      </c>
      <c r="AL72" s="18">
        <f>CORREL(AL4:AL65,AM4:AM65)</f>
        <v>0.72946222828157825</v>
      </c>
      <c r="AX72" s="11" t="s">
        <v>21</v>
      </c>
      <c r="AY72" s="11">
        <f>AVERAGE(AY36:AY67)*10</f>
        <v>62.5</v>
      </c>
      <c r="AZ72" s="11">
        <f t="shared" ref="AZ72:BB72" si="52">AVERAGE(AZ36:AZ67)*10</f>
        <v>1.875</v>
      </c>
      <c r="BA72" s="11">
        <f t="shared" si="52"/>
        <v>20.78125</v>
      </c>
      <c r="BB72" s="11">
        <f t="shared" si="52"/>
        <v>18.125</v>
      </c>
      <c r="BN72" s="12" t="s">
        <v>16</v>
      </c>
      <c r="BO72" s="12">
        <f>AVERAGE(BO4:BO71)</f>
        <v>5.8308823529411766</v>
      </c>
      <c r="BP72" s="12">
        <f t="shared" ref="BP72:BR72" si="53">AVERAGE(BP4:BP71)</f>
        <v>7.132352941176471</v>
      </c>
      <c r="BQ72" s="12">
        <f t="shared" si="53"/>
        <v>3.4117647058823528</v>
      </c>
      <c r="BR72" s="12">
        <f t="shared" si="53"/>
        <v>7.1691176470588234</v>
      </c>
    </row>
    <row r="73" spans="1:80" ht="15" customHeight="1">
      <c r="AX73" s="11" t="s">
        <v>20</v>
      </c>
      <c r="AY73" s="13">
        <f>(AY71-AY72)/100</f>
        <v>0.28125</v>
      </c>
      <c r="AZ73" s="14">
        <f t="shared" ref="AZ73:BB73" si="54">(AZ71-AZ72)/100</f>
        <v>0.17812500000000001</v>
      </c>
      <c r="BA73" s="13">
        <f t="shared" si="54"/>
        <v>0.39687499999999998</v>
      </c>
      <c r="BB73" s="13">
        <f t="shared" si="54"/>
        <v>0.38437500000000002</v>
      </c>
      <c r="BN73" s="11" t="s">
        <v>17</v>
      </c>
      <c r="BO73" s="11">
        <f>BO72*10</f>
        <v>58.308823529411768</v>
      </c>
      <c r="BP73" s="11">
        <f t="shared" ref="BP73:BR73" si="55">BP72*10</f>
        <v>71.32352941176471</v>
      </c>
      <c r="BQ73" s="11">
        <f t="shared" si="55"/>
        <v>34.117647058823529</v>
      </c>
      <c r="BR73" s="11">
        <f t="shared" si="55"/>
        <v>71.691176470588232</v>
      </c>
    </row>
    <row r="74" spans="1:80" ht="15" customHeight="1">
      <c r="AX74" s="16" t="s">
        <v>22</v>
      </c>
      <c r="AY74" s="18">
        <f>CORREL(AY4:AY67,BC4:BC67)</f>
        <v>0.71573718722245872</v>
      </c>
      <c r="AZ74" s="18">
        <f>CORREL(AZ4:AZ67,BC4:BC67)</f>
        <v>0.59382559328235118</v>
      </c>
      <c r="BA74" s="18">
        <f>CORREL(BA4:BA67,BC4:BC67)</f>
        <v>0.82547266627097027</v>
      </c>
      <c r="BB74" s="18">
        <f>CORREL(BB4:BB67,BC4:BC67)</f>
        <v>0.8459560103638345</v>
      </c>
      <c r="BN74" s="11" t="s">
        <v>18</v>
      </c>
      <c r="BO74" s="11">
        <f>100-BO73</f>
        <v>41.691176470588232</v>
      </c>
      <c r="BP74" s="11">
        <f t="shared" ref="BP74:BR74" si="56">100-BP73</f>
        <v>28.67647058823529</v>
      </c>
      <c r="BQ74" s="11">
        <f t="shared" si="56"/>
        <v>65.882352941176464</v>
      </c>
      <c r="BR74" s="11">
        <f t="shared" si="56"/>
        <v>28.308823529411768</v>
      </c>
    </row>
    <row r="75" spans="1:80" ht="15" customHeight="1">
      <c r="BN75" s="11" t="s">
        <v>19</v>
      </c>
      <c r="BO75" s="11">
        <f>AVERAGE(BO4:BO37)*10</f>
        <v>79.264705882352942</v>
      </c>
      <c r="BP75" s="11">
        <f t="shared" ref="BP75:BR75" si="57">AVERAGE(BP4:BP37)*10</f>
        <v>89.705882352941174</v>
      </c>
      <c r="BQ75" s="11">
        <f t="shared" si="57"/>
        <v>51.764705882352942</v>
      </c>
      <c r="BR75" s="11">
        <f t="shared" si="57"/>
        <v>92.64705882352942</v>
      </c>
    </row>
    <row r="76" spans="1:80" ht="15" customHeight="1">
      <c r="BN76" s="11" t="s">
        <v>21</v>
      </c>
      <c r="BO76" s="11">
        <f>AVERAGE(BO38:BO71)*10</f>
        <v>37.352941176470587</v>
      </c>
      <c r="BP76" s="11">
        <f t="shared" ref="BP76:BR76" si="58">AVERAGE(BP38:BP71)*10</f>
        <v>52.941176470588232</v>
      </c>
      <c r="BQ76" s="11">
        <f t="shared" si="58"/>
        <v>16.470588235294116</v>
      </c>
      <c r="BR76" s="11">
        <f t="shared" si="58"/>
        <v>50.735294117647058</v>
      </c>
    </row>
    <row r="77" spans="1:80" ht="15" customHeight="1">
      <c r="BN77" s="11" t="s">
        <v>20</v>
      </c>
      <c r="BO77" s="13">
        <f>(BO75-BO76)/100</f>
        <v>0.41911764705882354</v>
      </c>
      <c r="BP77" s="13">
        <f t="shared" ref="BP77:BR77" si="59">(BP75-BP76)/100</f>
        <v>0.36764705882352944</v>
      </c>
      <c r="BQ77" s="13">
        <f t="shared" si="59"/>
        <v>0.35294117647058826</v>
      </c>
      <c r="BR77" s="13">
        <f t="shared" si="59"/>
        <v>0.41911764705882359</v>
      </c>
    </row>
    <row r="78" spans="1:80" ht="15" customHeight="1">
      <c r="BN78" s="16" t="s">
        <v>22</v>
      </c>
      <c r="BO78" s="18">
        <f>CORREL(BO4:BO71,BS4:BS71)</f>
        <v>0.80484358297728165</v>
      </c>
      <c r="BP78" s="18">
        <f>CORREL(BP4:BP71,BS4:BS71)</f>
        <v>0.74725991653584367</v>
      </c>
      <c r="BQ78" s="18">
        <f>CORREL(BQ4:BQ71,BS4:BS71)</f>
        <v>0.72223728921354724</v>
      </c>
      <c r="BR78" s="18">
        <f>CORREL(BR4:BR71,BS4:BS71)</f>
        <v>0.8165260285064081</v>
      </c>
    </row>
    <row r="80" spans="1:80" ht="1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</row>
    <row r="81" spans="2:5" ht="15" customHeight="1">
      <c r="B81" s="20" t="s">
        <v>25</v>
      </c>
      <c r="C81" s="20" t="s">
        <v>18</v>
      </c>
    </row>
    <row r="82" spans="2:5" ht="15" customHeight="1">
      <c r="B82" s="50" t="s">
        <v>26</v>
      </c>
      <c r="C82" s="51">
        <v>7.5</v>
      </c>
      <c r="E82" s="41" t="s">
        <v>46</v>
      </c>
    </row>
    <row r="83" spans="2:5" ht="15" customHeight="1">
      <c r="B83" s="73" t="s">
        <v>27</v>
      </c>
      <c r="C83" s="52">
        <v>23.4375</v>
      </c>
      <c r="E83" s="41" t="s">
        <v>31</v>
      </c>
    </row>
    <row r="84" spans="2:5" ht="15" customHeight="1">
      <c r="B84" s="74" t="s">
        <v>28</v>
      </c>
      <c r="C84" s="52">
        <v>27.118644067796609</v>
      </c>
      <c r="E84" s="50" t="s">
        <v>41</v>
      </c>
    </row>
    <row r="85" spans="2:5" ht="15" customHeight="1">
      <c r="B85" s="75" t="s">
        <v>29</v>
      </c>
      <c r="C85" s="52">
        <v>28.308823529411768</v>
      </c>
      <c r="E85" s="50" t="s">
        <v>26</v>
      </c>
    </row>
    <row r="86" spans="2:5" ht="15" customHeight="1">
      <c r="B86" s="75" t="s">
        <v>30</v>
      </c>
      <c r="C86" s="52">
        <v>28.67647058823529</v>
      </c>
      <c r="E86" s="42" t="s">
        <v>36</v>
      </c>
    </row>
    <row r="87" spans="2:5" ht="15" customHeight="1">
      <c r="B87" s="50" t="s">
        <v>31</v>
      </c>
      <c r="C87" s="52">
        <v>30.714285714285708</v>
      </c>
      <c r="E87" s="42" t="s">
        <v>32</v>
      </c>
    </row>
    <row r="88" spans="2:5" ht="15" customHeight="1">
      <c r="B88" s="76" t="s">
        <v>32</v>
      </c>
      <c r="C88" s="52">
        <v>37.04545454545454</v>
      </c>
      <c r="E88" s="42" t="s">
        <v>52</v>
      </c>
    </row>
    <row r="89" spans="2:5" ht="15" customHeight="1">
      <c r="B89" s="77" t="s">
        <v>33</v>
      </c>
      <c r="C89" s="52">
        <v>40</v>
      </c>
      <c r="E89" s="42" t="s">
        <v>37</v>
      </c>
    </row>
    <row r="90" spans="2:5" ht="15" customHeight="1">
      <c r="B90" s="75" t="s">
        <v>34</v>
      </c>
      <c r="C90" s="52">
        <v>41.691176470588232</v>
      </c>
      <c r="E90" s="43" t="s">
        <v>50</v>
      </c>
    </row>
    <row r="91" spans="2:5" ht="15" customHeight="1">
      <c r="B91" s="78" t="s">
        <v>35</v>
      </c>
      <c r="C91" s="52">
        <v>42.653061224489797</v>
      </c>
      <c r="E91" s="43" t="s">
        <v>53</v>
      </c>
    </row>
    <row r="92" spans="2:5" ht="15" customHeight="1">
      <c r="B92" s="76" t="s">
        <v>36</v>
      </c>
      <c r="C92" s="52">
        <v>43.181818181818187</v>
      </c>
      <c r="E92" s="43" t="s">
        <v>45</v>
      </c>
    </row>
    <row r="93" spans="2:5" ht="15" customHeight="1">
      <c r="B93" s="76" t="s">
        <v>37</v>
      </c>
      <c r="C93" s="52">
        <v>43.409090909090907</v>
      </c>
      <c r="E93" s="43" t="s">
        <v>43</v>
      </c>
    </row>
    <row r="94" spans="2:5" ht="15" customHeight="1">
      <c r="B94" s="79" t="s">
        <v>38</v>
      </c>
      <c r="C94" s="52">
        <v>45.543478260869563</v>
      </c>
      <c r="E94" s="44" t="s">
        <v>49</v>
      </c>
    </row>
    <row r="95" spans="2:5" ht="15" customHeight="1">
      <c r="B95" s="74" t="s">
        <v>39</v>
      </c>
      <c r="C95" s="52">
        <v>45.762711864406782</v>
      </c>
      <c r="E95" s="44" t="s">
        <v>59</v>
      </c>
    </row>
    <row r="96" spans="2:5" ht="15" customHeight="1">
      <c r="B96" s="50" t="s">
        <v>40</v>
      </c>
      <c r="C96" s="52">
        <v>45.96153846153846</v>
      </c>
      <c r="E96" s="44" t="s">
        <v>38</v>
      </c>
    </row>
    <row r="97" spans="2:7" ht="15" customHeight="1">
      <c r="B97" s="50" t="s">
        <v>41</v>
      </c>
      <c r="C97" s="52">
        <v>49.047619047619051</v>
      </c>
      <c r="E97" s="44" t="s">
        <v>47</v>
      </c>
    </row>
    <row r="98" spans="2:7" ht="15" customHeight="1">
      <c r="B98" s="78" t="s">
        <v>42</v>
      </c>
      <c r="C98" s="52">
        <v>49.897959183673464</v>
      </c>
      <c r="E98" s="45" t="s">
        <v>33</v>
      </c>
    </row>
    <row r="99" spans="2:7" ht="15" customHeight="1">
      <c r="B99" s="80" t="s">
        <v>43</v>
      </c>
      <c r="C99" s="53">
        <v>50.294117647058826</v>
      </c>
      <c r="E99" s="45" t="s">
        <v>62</v>
      </c>
    </row>
    <row r="100" spans="2:7" ht="15" customHeight="1">
      <c r="B100" s="78" t="s">
        <v>44</v>
      </c>
      <c r="C100" s="53">
        <v>52.551020408163261</v>
      </c>
      <c r="E100" s="45" t="s">
        <v>61</v>
      </c>
    </row>
    <row r="101" spans="2:7" ht="15" customHeight="1">
      <c r="B101" s="80" t="s">
        <v>45</v>
      </c>
      <c r="C101" s="53">
        <v>52.647058823529413</v>
      </c>
      <c r="E101" s="45" t="s">
        <v>60</v>
      </c>
    </row>
    <row r="102" spans="2:7" ht="15" customHeight="1">
      <c r="B102" s="50" t="s">
        <v>46</v>
      </c>
      <c r="C102" s="53">
        <v>53.333333333333329</v>
      </c>
      <c r="D102" s="26"/>
      <c r="E102" s="41" t="s">
        <v>54</v>
      </c>
      <c r="F102" s="26"/>
      <c r="G102" s="40"/>
    </row>
    <row r="103" spans="2:7" ht="15" customHeight="1">
      <c r="B103" s="79" t="s">
        <v>47</v>
      </c>
      <c r="C103" s="53">
        <v>54.782608695652179</v>
      </c>
      <c r="D103" s="40"/>
      <c r="E103" s="41" t="s">
        <v>40</v>
      </c>
      <c r="F103" s="40"/>
      <c r="G103" s="40"/>
    </row>
    <row r="104" spans="2:7" ht="15" customHeight="1">
      <c r="B104" s="74" t="s">
        <v>48</v>
      </c>
      <c r="C104" s="53">
        <v>56.949152542372879</v>
      </c>
      <c r="D104" s="40"/>
      <c r="E104" s="41" t="s">
        <v>64</v>
      </c>
      <c r="F104" s="40"/>
      <c r="G104" s="40"/>
    </row>
    <row r="105" spans="2:7" ht="15" customHeight="1">
      <c r="B105" s="79" t="s">
        <v>49</v>
      </c>
      <c r="C105" s="53">
        <v>56.956521739130437</v>
      </c>
      <c r="D105" s="40"/>
      <c r="E105" s="41" t="s">
        <v>57</v>
      </c>
      <c r="F105" s="40"/>
      <c r="G105" s="40"/>
    </row>
    <row r="106" spans="2:7" ht="15" customHeight="1">
      <c r="B106" s="80" t="s">
        <v>50</v>
      </c>
      <c r="C106" s="53">
        <v>59.313725490196077</v>
      </c>
      <c r="D106" s="40"/>
      <c r="E106" s="46" t="s">
        <v>55</v>
      </c>
      <c r="F106" s="40"/>
      <c r="G106" s="40"/>
    </row>
    <row r="107" spans="2:7" ht="15" customHeight="1">
      <c r="B107" s="73" t="s">
        <v>51</v>
      </c>
      <c r="C107" s="53">
        <v>59.375</v>
      </c>
      <c r="D107" s="40"/>
      <c r="E107" s="46" t="s">
        <v>51</v>
      </c>
      <c r="F107" s="40"/>
      <c r="G107" s="40"/>
    </row>
    <row r="108" spans="2:7" ht="15" customHeight="1">
      <c r="B108" s="76" t="s">
        <v>52</v>
      </c>
      <c r="C108" s="53">
        <v>59.772727272727273</v>
      </c>
      <c r="D108" s="40"/>
      <c r="E108" s="46" t="s">
        <v>65</v>
      </c>
      <c r="F108" s="40"/>
      <c r="G108" s="40"/>
    </row>
    <row r="109" spans="2:7" ht="15" customHeight="1">
      <c r="B109" s="80" t="s">
        <v>53</v>
      </c>
      <c r="C109" s="53">
        <v>60.196078431372548</v>
      </c>
      <c r="D109" s="40"/>
      <c r="E109" s="46" t="s">
        <v>27</v>
      </c>
      <c r="F109" s="40"/>
      <c r="G109" s="40"/>
    </row>
    <row r="110" spans="2:7" ht="15" customHeight="1">
      <c r="B110" s="50" t="s">
        <v>54</v>
      </c>
      <c r="C110" s="53">
        <v>61.53846153846154</v>
      </c>
      <c r="D110" s="26"/>
      <c r="E110" s="47" t="s">
        <v>63</v>
      </c>
      <c r="F110" s="26"/>
      <c r="G110" s="40"/>
    </row>
    <row r="111" spans="2:7" ht="15" customHeight="1">
      <c r="B111" s="73" t="s">
        <v>55</v>
      </c>
      <c r="C111" s="53">
        <v>62.65625</v>
      </c>
      <c r="D111" s="40"/>
      <c r="E111" s="47" t="s">
        <v>48</v>
      </c>
      <c r="F111" s="40"/>
      <c r="G111" s="40"/>
    </row>
    <row r="112" spans="2:7" ht="15" customHeight="1">
      <c r="B112" s="78" t="s">
        <v>56</v>
      </c>
      <c r="C112" s="53">
        <v>63.265306122448976</v>
      </c>
      <c r="D112" s="40"/>
      <c r="E112" s="47" t="s">
        <v>39</v>
      </c>
      <c r="F112" s="40"/>
      <c r="G112" s="40"/>
    </row>
    <row r="113" spans="1:79" ht="15" customHeight="1">
      <c r="B113" s="50" t="s">
        <v>57</v>
      </c>
      <c r="C113" s="53">
        <v>65.769230769230774</v>
      </c>
      <c r="D113" s="40"/>
      <c r="E113" s="47" t="s">
        <v>28</v>
      </c>
      <c r="F113" s="40"/>
      <c r="G113" s="40"/>
    </row>
    <row r="114" spans="1:79" ht="15" customHeight="1">
      <c r="B114" s="75" t="s">
        <v>58</v>
      </c>
      <c r="C114" s="53">
        <v>65.882352941176464</v>
      </c>
      <c r="D114" s="26"/>
      <c r="E114" s="48" t="s">
        <v>29</v>
      </c>
      <c r="F114" s="26"/>
      <c r="G114" s="40"/>
    </row>
    <row r="115" spans="1:79" ht="15" customHeight="1">
      <c r="B115" s="79" t="s">
        <v>59</v>
      </c>
      <c r="C115" s="53">
        <v>71.956521739130437</v>
      </c>
      <c r="D115" s="40"/>
      <c r="E115" s="48" t="s">
        <v>58</v>
      </c>
      <c r="F115" s="40"/>
      <c r="G115" s="40"/>
    </row>
    <row r="116" spans="1:79" ht="15" customHeight="1">
      <c r="B116" s="77" t="s">
        <v>60</v>
      </c>
      <c r="C116" s="53">
        <v>73.225806451612897</v>
      </c>
      <c r="D116" s="40"/>
      <c r="E116" s="48" t="s">
        <v>30</v>
      </c>
      <c r="F116" s="40"/>
      <c r="G116" s="40"/>
    </row>
    <row r="117" spans="1:79" ht="15" customHeight="1">
      <c r="B117" s="77" t="s">
        <v>61</v>
      </c>
      <c r="C117" s="53">
        <v>73.467741935483872</v>
      </c>
      <c r="D117" s="40"/>
      <c r="E117" s="48" t="s">
        <v>34</v>
      </c>
      <c r="F117" s="40"/>
      <c r="G117" s="40"/>
    </row>
    <row r="118" spans="1:79" ht="15" customHeight="1">
      <c r="B118" s="77" t="s">
        <v>62</v>
      </c>
      <c r="C118" s="53">
        <v>79.032258064516128</v>
      </c>
      <c r="D118" s="26"/>
      <c r="E118" s="49" t="s">
        <v>44</v>
      </c>
      <c r="F118" s="26"/>
      <c r="G118" s="40"/>
    </row>
    <row r="119" spans="1:79" ht="15" customHeight="1">
      <c r="B119" s="74" t="s">
        <v>63</v>
      </c>
      <c r="C119" s="53">
        <v>79.830508474576277</v>
      </c>
      <c r="D119" s="40"/>
      <c r="E119" s="49" t="s">
        <v>56</v>
      </c>
      <c r="F119" s="40"/>
      <c r="G119" s="40"/>
    </row>
    <row r="120" spans="1:79" ht="15" customHeight="1">
      <c r="B120" s="50" t="s">
        <v>64</v>
      </c>
      <c r="C120" s="14">
        <v>85</v>
      </c>
      <c r="D120" s="40"/>
      <c r="E120" s="49" t="s">
        <v>42</v>
      </c>
      <c r="F120" s="40"/>
      <c r="G120" s="40"/>
    </row>
    <row r="121" spans="1:79" ht="15" customHeight="1">
      <c r="B121" s="73" t="s">
        <v>65</v>
      </c>
      <c r="C121" s="14">
        <v>89.21875</v>
      </c>
      <c r="E121" s="49" t="s">
        <v>35</v>
      </c>
    </row>
    <row r="122" spans="1:79" ht="15" customHeight="1">
      <c r="A122" t="s">
        <v>135</v>
      </c>
    </row>
    <row r="123" spans="1:79" ht="15" customHeight="1">
      <c r="A123" t="s">
        <v>0</v>
      </c>
      <c r="I123" t="s">
        <v>6</v>
      </c>
      <c r="Q123" t="s">
        <v>7</v>
      </c>
      <c r="Y123" t="s">
        <v>8</v>
      </c>
      <c r="AG123" t="s">
        <v>9</v>
      </c>
      <c r="AO123" t="s">
        <v>10</v>
      </c>
      <c r="AW123" t="s">
        <v>11</v>
      </c>
      <c r="BE123" t="s">
        <v>12</v>
      </c>
      <c r="BM123" t="s">
        <v>13</v>
      </c>
      <c r="BU123" t="s">
        <v>14</v>
      </c>
    </row>
    <row r="124" spans="1:79" ht="15" customHeight="1">
      <c r="B124" s="7" t="s">
        <v>5</v>
      </c>
      <c r="C124" s="7" t="s">
        <v>1</v>
      </c>
      <c r="D124" s="7" t="s">
        <v>2</v>
      </c>
      <c r="E124" s="7" t="s">
        <v>3</v>
      </c>
      <c r="F124" s="7" t="s">
        <v>4</v>
      </c>
      <c r="G124" s="8" t="s">
        <v>15</v>
      </c>
      <c r="J124" s="7" t="s">
        <v>5</v>
      </c>
      <c r="K124" s="7" t="s">
        <v>1</v>
      </c>
      <c r="L124" s="7" t="s">
        <v>2</v>
      </c>
      <c r="M124" s="7" t="s">
        <v>3</v>
      </c>
      <c r="N124" s="7" t="s">
        <v>4</v>
      </c>
      <c r="O124" s="8" t="s">
        <v>15</v>
      </c>
      <c r="R124" s="7" t="s">
        <v>5</v>
      </c>
      <c r="S124" s="7" t="s">
        <v>1</v>
      </c>
      <c r="T124" s="7" t="s">
        <v>2</v>
      </c>
      <c r="U124" s="7" t="s">
        <v>3</v>
      </c>
      <c r="V124" s="7" t="s">
        <v>4</v>
      </c>
      <c r="W124" s="8" t="s">
        <v>15</v>
      </c>
      <c r="Z124" s="7" t="s">
        <v>5</v>
      </c>
      <c r="AA124" s="7" t="s">
        <v>1</v>
      </c>
      <c r="AB124" s="7" t="s">
        <v>2</v>
      </c>
      <c r="AC124" s="7" t="s">
        <v>3</v>
      </c>
      <c r="AD124" s="7" t="s">
        <v>4</v>
      </c>
      <c r="AE124" s="8" t="s">
        <v>15</v>
      </c>
      <c r="AH124" s="7" t="s">
        <v>5</v>
      </c>
      <c r="AI124" s="7" t="s">
        <v>1</v>
      </c>
      <c r="AJ124" s="7" t="s">
        <v>2</v>
      </c>
      <c r="AK124" s="7" t="s">
        <v>3</v>
      </c>
      <c r="AL124" s="7" t="s">
        <v>4</v>
      </c>
      <c r="AM124" s="8" t="s">
        <v>15</v>
      </c>
      <c r="AP124" s="7" t="s">
        <v>5</v>
      </c>
      <c r="AQ124" s="7" t="s">
        <v>1</v>
      </c>
      <c r="AR124" s="7" t="s">
        <v>2</v>
      </c>
      <c r="AS124" s="7" t="s">
        <v>3</v>
      </c>
      <c r="AT124" s="7" t="s">
        <v>4</v>
      </c>
      <c r="AU124" s="8" t="s">
        <v>15</v>
      </c>
      <c r="AX124" s="7" t="s">
        <v>5</v>
      </c>
      <c r="AY124" s="7" t="s">
        <v>1</v>
      </c>
      <c r="AZ124" s="7" t="s">
        <v>2</v>
      </c>
      <c r="BA124" s="7" t="s">
        <v>3</v>
      </c>
      <c r="BB124" s="7" t="s">
        <v>4</v>
      </c>
      <c r="BC124" s="8" t="s">
        <v>15</v>
      </c>
      <c r="BF124" s="7" t="s">
        <v>5</v>
      </c>
      <c r="BG124" s="7" t="s">
        <v>1</v>
      </c>
      <c r="BH124" s="7" t="s">
        <v>2</v>
      </c>
      <c r="BI124" s="7" t="s">
        <v>3</v>
      </c>
      <c r="BJ124" s="7" t="s">
        <v>4</v>
      </c>
      <c r="BK124" s="8" t="s">
        <v>15</v>
      </c>
      <c r="BN124" s="7" t="s">
        <v>5</v>
      </c>
      <c r="BO124" s="7" t="s">
        <v>1</v>
      </c>
      <c r="BP124" s="7" t="s">
        <v>2</v>
      </c>
      <c r="BQ124" s="7" t="s">
        <v>3</v>
      </c>
      <c r="BR124" s="7" t="s">
        <v>4</v>
      </c>
      <c r="BS124" s="8" t="s">
        <v>15</v>
      </c>
      <c r="BV124" s="7" t="s">
        <v>5</v>
      </c>
      <c r="BW124" s="7" t="s">
        <v>1</v>
      </c>
      <c r="BX124" s="7" t="s">
        <v>2</v>
      </c>
      <c r="BY124" s="7" t="s">
        <v>3</v>
      </c>
      <c r="BZ124" s="7" t="s">
        <v>4</v>
      </c>
      <c r="CA124" s="8" t="s">
        <v>15</v>
      </c>
    </row>
    <row r="125" spans="1:79" ht="15" customHeight="1">
      <c r="B125" s="3">
        <v>1</v>
      </c>
      <c r="C125" s="4">
        <v>7</v>
      </c>
      <c r="D125" s="4">
        <v>10</v>
      </c>
      <c r="E125" s="4">
        <v>10</v>
      </c>
      <c r="F125" s="4">
        <v>10</v>
      </c>
      <c r="G125" s="5">
        <v>37</v>
      </c>
      <c r="J125" s="3">
        <v>1</v>
      </c>
      <c r="K125" s="4">
        <v>10</v>
      </c>
      <c r="L125" s="4">
        <v>10</v>
      </c>
      <c r="M125" s="4">
        <v>10</v>
      </c>
      <c r="N125" s="4">
        <v>9</v>
      </c>
      <c r="O125" s="5">
        <v>39</v>
      </c>
      <c r="R125" s="3">
        <v>1</v>
      </c>
      <c r="S125" s="4">
        <v>10</v>
      </c>
      <c r="T125" s="4">
        <v>10</v>
      </c>
      <c r="U125" s="4">
        <v>10</v>
      </c>
      <c r="V125" s="4">
        <v>10</v>
      </c>
      <c r="W125" s="5">
        <v>40</v>
      </c>
      <c r="Z125" s="3">
        <v>1</v>
      </c>
      <c r="AA125" s="4">
        <v>10</v>
      </c>
      <c r="AB125" s="4">
        <v>6</v>
      </c>
      <c r="AC125" s="4">
        <v>10</v>
      </c>
      <c r="AD125" s="4">
        <v>10</v>
      </c>
      <c r="AE125" s="5">
        <v>36</v>
      </c>
      <c r="AH125" s="3">
        <v>1</v>
      </c>
      <c r="AI125" s="4">
        <v>9</v>
      </c>
      <c r="AJ125" s="4">
        <v>10</v>
      </c>
      <c r="AK125" s="4">
        <v>10</v>
      </c>
      <c r="AL125" s="4">
        <v>10</v>
      </c>
      <c r="AM125" s="5">
        <v>39</v>
      </c>
      <c r="AP125" s="3">
        <v>1</v>
      </c>
      <c r="AQ125" s="4">
        <v>9</v>
      </c>
      <c r="AR125" s="4">
        <v>10</v>
      </c>
      <c r="AS125" s="4">
        <v>8</v>
      </c>
      <c r="AT125" s="4">
        <v>10</v>
      </c>
      <c r="AU125" s="5">
        <v>37</v>
      </c>
      <c r="AX125" s="3">
        <v>1</v>
      </c>
      <c r="AY125" s="4">
        <v>9</v>
      </c>
      <c r="AZ125" s="4">
        <v>10</v>
      </c>
      <c r="BA125" s="4">
        <v>10</v>
      </c>
      <c r="BB125" s="4">
        <v>10</v>
      </c>
      <c r="BC125" s="5">
        <v>39</v>
      </c>
      <c r="BF125" s="3">
        <v>1</v>
      </c>
      <c r="BG125" s="4">
        <v>10</v>
      </c>
      <c r="BH125" s="4">
        <v>8</v>
      </c>
      <c r="BI125" s="4">
        <v>9</v>
      </c>
      <c r="BJ125" s="4">
        <v>10</v>
      </c>
      <c r="BK125" s="5">
        <v>37</v>
      </c>
      <c r="BN125" s="3">
        <v>1</v>
      </c>
      <c r="BO125" s="4">
        <v>9</v>
      </c>
      <c r="BP125" s="4">
        <v>10</v>
      </c>
      <c r="BQ125" s="4">
        <v>10</v>
      </c>
      <c r="BR125" s="4">
        <v>10</v>
      </c>
      <c r="BS125" s="5">
        <v>39</v>
      </c>
      <c r="BV125" s="3">
        <v>1</v>
      </c>
      <c r="BW125" s="4">
        <v>8</v>
      </c>
      <c r="BX125" s="4">
        <v>10</v>
      </c>
      <c r="BY125" s="4">
        <v>10</v>
      </c>
      <c r="BZ125" s="4">
        <v>8</v>
      </c>
      <c r="CA125" s="5">
        <v>36</v>
      </c>
    </row>
    <row r="126" spans="1:79" ht="15" customHeight="1">
      <c r="B126" s="3">
        <v>2</v>
      </c>
      <c r="C126" s="4">
        <v>9</v>
      </c>
      <c r="D126" s="4">
        <v>8</v>
      </c>
      <c r="E126" s="4">
        <v>10</v>
      </c>
      <c r="F126" s="4">
        <v>8</v>
      </c>
      <c r="G126" s="5">
        <v>35</v>
      </c>
      <c r="J126" s="3">
        <v>2</v>
      </c>
      <c r="K126" s="4">
        <v>10</v>
      </c>
      <c r="L126" s="4">
        <v>10</v>
      </c>
      <c r="M126" s="4">
        <v>8</v>
      </c>
      <c r="N126" s="4">
        <v>10</v>
      </c>
      <c r="O126" s="5">
        <v>38</v>
      </c>
      <c r="R126" s="3">
        <v>2</v>
      </c>
      <c r="S126" s="4">
        <v>10</v>
      </c>
      <c r="T126" s="4">
        <v>10</v>
      </c>
      <c r="U126" s="4">
        <v>6</v>
      </c>
      <c r="V126" s="4">
        <v>10</v>
      </c>
      <c r="W126" s="5">
        <v>36</v>
      </c>
      <c r="Z126" s="3">
        <v>2</v>
      </c>
      <c r="AA126" s="4">
        <v>10</v>
      </c>
      <c r="AB126" s="4">
        <v>10</v>
      </c>
      <c r="AC126" s="4">
        <v>5</v>
      </c>
      <c r="AD126" s="4">
        <v>10</v>
      </c>
      <c r="AE126" s="5">
        <v>35</v>
      </c>
      <c r="AH126" s="3">
        <v>2</v>
      </c>
      <c r="AI126" s="4">
        <v>10</v>
      </c>
      <c r="AJ126" s="4">
        <v>8</v>
      </c>
      <c r="AK126" s="4">
        <v>9</v>
      </c>
      <c r="AL126" s="4">
        <v>10</v>
      </c>
      <c r="AM126" s="5">
        <v>37</v>
      </c>
      <c r="AP126" s="3">
        <v>2</v>
      </c>
      <c r="AQ126" s="4">
        <v>10</v>
      </c>
      <c r="AR126" s="4">
        <v>4</v>
      </c>
      <c r="AS126" s="4">
        <v>9</v>
      </c>
      <c r="AT126" s="4">
        <v>10</v>
      </c>
      <c r="AU126" s="5">
        <v>33</v>
      </c>
      <c r="AX126" s="3">
        <v>2</v>
      </c>
      <c r="AY126" s="4">
        <v>7</v>
      </c>
      <c r="AZ126" s="4">
        <v>5</v>
      </c>
      <c r="BA126" s="4">
        <v>10</v>
      </c>
      <c r="BB126" s="4">
        <v>9</v>
      </c>
      <c r="BC126" s="5">
        <v>31</v>
      </c>
      <c r="BF126" s="3">
        <v>2</v>
      </c>
      <c r="BG126" s="4">
        <v>9</v>
      </c>
      <c r="BH126" s="4">
        <v>7</v>
      </c>
      <c r="BI126" s="4">
        <v>6</v>
      </c>
      <c r="BJ126" s="4">
        <v>10</v>
      </c>
      <c r="BK126" s="5">
        <v>32</v>
      </c>
      <c r="BN126" s="3">
        <v>2</v>
      </c>
      <c r="BO126" s="4">
        <v>9</v>
      </c>
      <c r="BP126" s="4">
        <v>10</v>
      </c>
      <c r="BQ126" s="4">
        <v>9</v>
      </c>
      <c r="BR126" s="4">
        <v>10</v>
      </c>
      <c r="BS126" s="5">
        <v>38</v>
      </c>
      <c r="BV126" s="3">
        <v>2</v>
      </c>
      <c r="BW126" s="4">
        <v>10</v>
      </c>
      <c r="BX126" s="4">
        <v>10</v>
      </c>
      <c r="BY126" s="4">
        <v>4</v>
      </c>
      <c r="BZ126" s="4">
        <v>5</v>
      </c>
      <c r="CA126" s="5">
        <v>29</v>
      </c>
    </row>
    <row r="127" spans="1:79" ht="15" customHeight="1">
      <c r="B127" s="3">
        <v>3</v>
      </c>
      <c r="C127" s="4">
        <v>10</v>
      </c>
      <c r="D127" s="4">
        <v>6</v>
      </c>
      <c r="E127" s="4">
        <v>10</v>
      </c>
      <c r="F127" s="4">
        <v>8</v>
      </c>
      <c r="G127" s="5">
        <v>34</v>
      </c>
      <c r="J127" s="3">
        <v>3</v>
      </c>
      <c r="K127" s="4">
        <v>10</v>
      </c>
      <c r="L127" s="4">
        <v>8</v>
      </c>
      <c r="M127" s="4">
        <v>10</v>
      </c>
      <c r="N127" s="4">
        <v>10</v>
      </c>
      <c r="O127" s="5">
        <v>38</v>
      </c>
      <c r="R127" s="3">
        <v>3</v>
      </c>
      <c r="S127" s="4">
        <v>10</v>
      </c>
      <c r="T127" s="4">
        <v>10</v>
      </c>
      <c r="U127" s="4">
        <v>5</v>
      </c>
      <c r="V127" s="4">
        <v>9</v>
      </c>
      <c r="W127" s="5">
        <v>34</v>
      </c>
      <c r="Z127" s="3">
        <v>3</v>
      </c>
      <c r="AA127" s="4">
        <v>10</v>
      </c>
      <c r="AB127" s="4">
        <v>8</v>
      </c>
      <c r="AC127" s="4">
        <v>5</v>
      </c>
      <c r="AD127" s="4">
        <v>10</v>
      </c>
      <c r="AE127" s="5">
        <v>33</v>
      </c>
      <c r="AH127" s="3">
        <v>3</v>
      </c>
      <c r="AI127" s="4">
        <v>7</v>
      </c>
      <c r="AJ127" s="4">
        <v>7</v>
      </c>
      <c r="AK127" s="4">
        <v>9</v>
      </c>
      <c r="AL127" s="4">
        <v>10</v>
      </c>
      <c r="AM127" s="5">
        <v>33</v>
      </c>
      <c r="AP127" s="3">
        <v>3</v>
      </c>
      <c r="AQ127" s="4">
        <v>8</v>
      </c>
      <c r="AR127" s="4">
        <v>9</v>
      </c>
      <c r="AS127" s="4">
        <v>8</v>
      </c>
      <c r="AT127" s="4">
        <v>7</v>
      </c>
      <c r="AU127" s="5">
        <v>32</v>
      </c>
      <c r="AX127" s="3">
        <v>3</v>
      </c>
      <c r="AY127" s="4">
        <v>9</v>
      </c>
      <c r="AZ127" s="4">
        <v>10</v>
      </c>
      <c r="BA127" s="4">
        <v>6</v>
      </c>
      <c r="BB127" s="4">
        <v>5</v>
      </c>
      <c r="BC127" s="5">
        <v>30</v>
      </c>
      <c r="BF127" s="3">
        <v>3</v>
      </c>
      <c r="BG127" s="4">
        <v>10</v>
      </c>
      <c r="BH127" s="4">
        <v>7</v>
      </c>
      <c r="BI127" s="4">
        <v>8</v>
      </c>
      <c r="BJ127" s="4">
        <v>7</v>
      </c>
      <c r="BK127" s="5">
        <v>32</v>
      </c>
      <c r="BN127" s="3">
        <v>3</v>
      </c>
      <c r="BO127" s="4">
        <v>9</v>
      </c>
      <c r="BP127" s="4">
        <v>10</v>
      </c>
      <c r="BQ127" s="4">
        <v>10</v>
      </c>
      <c r="BR127" s="4">
        <v>7.5</v>
      </c>
      <c r="BS127" s="5">
        <v>36.5</v>
      </c>
      <c r="BV127" s="3">
        <v>3</v>
      </c>
      <c r="BW127" s="4">
        <v>9</v>
      </c>
      <c r="BX127" s="4">
        <v>7</v>
      </c>
      <c r="BY127" s="4">
        <v>5</v>
      </c>
      <c r="BZ127" s="4">
        <v>7</v>
      </c>
      <c r="CA127" s="5">
        <v>28</v>
      </c>
    </row>
    <row r="128" spans="1:79" ht="15" customHeight="1">
      <c r="B128" s="3">
        <v>4</v>
      </c>
      <c r="C128" s="4">
        <v>8</v>
      </c>
      <c r="D128" s="4">
        <v>7</v>
      </c>
      <c r="E128" s="4">
        <v>10</v>
      </c>
      <c r="F128" s="4">
        <v>9</v>
      </c>
      <c r="G128" s="5">
        <v>34</v>
      </c>
      <c r="J128" s="3">
        <v>4</v>
      </c>
      <c r="K128" s="4">
        <v>10</v>
      </c>
      <c r="L128" s="4">
        <v>10</v>
      </c>
      <c r="M128" s="4">
        <v>10</v>
      </c>
      <c r="N128" s="4">
        <v>7</v>
      </c>
      <c r="O128" s="5">
        <v>37</v>
      </c>
      <c r="R128" s="3">
        <v>4</v>
      </c>
      <c r="S128" s="4">
        <v>8</v>
      </c>
      <c r="T128" s="4">
        <v>10</v>
      </c>
      <c r="U128" s="4">
        <v>6</v>
      </c>
      <c r="V128" s="4">
        <v>10</v>
      </c>
      <c r="W128" s="5">
        <v>34</v>
      </c>
      <c r="Z128" s="3">
        <v>4</v>
      </c>
      <c r="AA128" s="4">
        <v>10</v>
      </c>
      <c r="AB128" s="4">
        <v>9</v>
      </c>
      <c r="AC128" s="4">
        <v>3</v>
      </c>
      <c r="AD128" s="4">
        <v>10</v>
      </c>
      <c r="AE128" s="5">
        <v>32</v>
      </c>
      <c r="AH128" s="3">
        <v>4</v>
      </c>
      <c r="AI128" s="4">
        <v>5</v>
      </c>
      <c r="AJ128" s="4">
        <v>10</v>
      </c>
      <c r="AK128" s="4">
        <v>9</v>
      </c>
      <c r="AL128" s="4">
        <v>9</v>
      </c>
      <c r="AM128" s="5">
        <v>33</v>
      </c>
      <c r="AP128" s="3">
        <v>4</v>
      </c>
      <c r="AQ128" s="4">
        <v>9</v>
      </c>
      <c r="AR128" s="4">
        <v>7</v>
      </c>
      <c r="AS128" s="4">
        <v>4</v>
      </c>
      <c r="AT128" s="4">
        <v>10</v>
      </c>
      <c r="AU128" s="5">
        <v>30</v>
      </c>
      <c r="AX128" s="3">
        <v>4</v>
      </c>
      <c r="AY128" s="4">
        <v>6</v>
      </c>
      <c r="AZ128" s="4">
        <v>5</v>
      </c>
      <c r="BA128" s="4">
        <v>10</v>
      </c>
      <c r="BB128" s="4">
        <v>9</v>
      </c>
      <c r="BC128" s="5">
        <v>30</v>
      </c>
      <c r="BF128" s="3">
        <v>4</v>
      </c>
      <c r="BG128" s="4">
        <v>10</v>
      </c>
      <c r="BH128" s="4">
        <v>8</v>
      </c>
      <c r="BI128" s="4">
        <v>5</v>
      </c>
      <c r="BJ128" s="4">
        <v>8</v>
      </c>
      <c r="BK128" s="5">
        <v>31</v>
      </c>
      <c r="BN128" s="3">
        <v>4</v>
      </c>
      <c r="BO128" s="4">
        <v>9</v>
      </c>
      <c r="BP128" s="4">
        <v>10</v>
      </c>
      <c r="BQ128" s="4">
        <v>8</v>
      </c>
      <c r="BR128" s="4">
        <v>9</v>
      </c>
      <c r="BS128" s="5">
        <v>36</v>
      </c>
      <c r="BV128" s="3">
        <v>4</v>
      </c>
      <c r="BW128" s="4">
        <v>8</v>
      </c>
      <c r="BX128" s="4">
        <v>4</v>
      </c>
      <c r="BY128" s="4">
        <v>10</v>
      </c>
      <c r="BZ128" s="4">
        <v>4</v>
      </c>
      <c r="CA128" s="5">
        <v>26</v>
      </c>
    </row>
    <row r="129" spans="2:79" ht="15" customHeight="1">
      <c r="B129" s="3">
        <v>5</v>
      </c>
      <c r="C129" s="4">
        <v>8</v>
      </c>
      <c r="D129" s="4">
        <v>8</v>
      </c>
      <c r="E129" s="4">
        <v>10</v>
      </c>
      <c r="F129" s="4">
        <v>7</v>
      </c>
      <c r="G129" s="5">
        <v>33</v>
      </c>
      <c r="J129" s="3">
        <v>5</v>
      </c>
      <c r="K129" s="4">
        <v>10</v>
      </c>
      <c r="L129" s="4">
        <v>8</v>
      </c>
      <c r="M129" s="4">
        <v>10</v>
      </c>
      <c r="N129" s="4">
        <v>7</v>
      </c>
      <c r="O129" s="5">
        <v>35</v>
      </c>
      <c r="R129" s="3">
        <v>5</v>
      </c>
      <c r="S129" s="4">
        <v>10</v>
      </c>
      <c r="T129" s="4">
        <v>10</v>
      </c>
      <c r="U129" s="4">
        <v>3</v>
      </c>
      <c r="V129" s="4">
        <v>10</v>
      </c>
      <c r="W129" s="5">
        <v>33</v>
      </c>
      <c r="Z129" s="3">
        <v>5</v>
      </c>
      <c r="AA129" s="4">
        <v>10</v>
      </c>
      <c r="AB129" s="4">
        <v>9</v>
      </c>
      <c r="AC129" s="4">
        <v>3</v>
      </c>
      <c r="AD129" s="4">
        <v>10</v>
      </c>
      <c r="AE129" s="5">
        <v>32</v>
      </c>
      <c r="AH129" s="3">
        <v>5</v>
      </c>
      <c r="AI129" s="4">
        <v>8</v>
      </c>
      <c r="AJ129" s="4">
        <v>7</v>
      </c>
      <c r="AK129" s="4">
        <v>8</v>
      </c>
      <c r="AL129" s="4">
        <v>10</v>
      </c>
      <c r="AM129" s="5">
        <v>33</v>
      </c>
      <c r="AP129" s="3">
        <v>5</v>
      </c>
      <c r="AQ129" s="4">
        <v>8</v>
      </c>
      <c r="AR129" s="4">
        <v>7</v>
      </c>
      <c r="AS129" s="4">
        <v>8</v>
      </c>
      <c r="AT129" s="4">
        <v>7</v>
      </c>
      <c r="AU129" s="5">
        <v>30</v>
      </c>
      <c r="AX129" s="3">
        <v>5</v>
      </c>
      <c r="AY129" s="4">
        <v>5</v>
      </c>
      <c r="AZ129" s="4">
        <v>7</v>
      </c>
      <c r="BA129" s="4">
        <v>10</v>
      </c>
      <c r="BB129" s="4">
        <v>7</v>
      </c>
      <c r="BC129" s="5">
        <v>29</v>
      </c>
      <c r="BF129" s="3">
        <v>5</v>
      </c>
      <c r="BG129" s="4">
        <v>8</v>
      </c>
      <c r="BH129" s="4">
        <v>5</v>
      </c>
      <c r="BI129" s="4">
        <v>8</v>
      </c>
      <c r="BJ129" s="4">
        <v>9</v>
      </c>
      <c r="BK129" s="5">
        <v>30</v>
      </c>
      <c r="BN129" s="3">
        <v>5</v>
      </c>
      <c r="BO129" s="4">
        <v>6</v>
      </c>
      <c r="BP129" s="4">
        <v>10</v>
      </c>
      <c r="BQ129" s="4">
        <v>10</v>
      </c>
      <c r="BR129" s="4">
        <v>9</v>
      </c>
      <c r="BS129" s="5">
        <v>35</v>
      </c>
      <c r="BV129" s="3">
        <v>5</v>
      </c>
      <c r="BW129" s="4">
        <v>6.5</v>
      </c>
      <c r="BX129" s="4">
        <v>6</v>
      </c>
      <c r="BY129" s="4">
        <v>8</v>
      </c>
      <c r="BZ129" s="4">
        <v>5</v>
      </c>
      <c r="CA129" s="5">
        <v>25.5</v>
      </c>
    </row>
    <row r="130" spans="2:79" ht="15" customHeight="1">
      <c r="B130" s="3">
        <v>6</v>
      </c>
      <c r="C130" s="4">
        <v>7</v>
      </c>
      <c r="D130" s="4">
        <v>8</v>
      </c>
      <c r="E130" s="4">
        <v>10</v>
      </c>
      <c r="F130" s="4">
        <v>5.5</v>
      </c>
      <c r="G130" s="5">
        <v>30.5</v>
      </c>
      <c r="J130" s="3">
        <v>6</v>
      </c>
      <c r="K130" s="4">
        <v>9</v>
      </c>
      <c r="L130" s="4">
        <v>7</v>
      </c>
      <c r="M130" s="4">
        <v>9</v>
      </c>
      <c r="N130" s="4">
        <v>10</v>
      </c>
      <c r="O130" s="5">
        <v>35</v>
      </c>
      <c r="R130" s="3">
        <v>6</v>
      </c>
      <c r="S130" s="4">
        <v>10</v>
      </c>
      <c r="T130" s="4">
        <v>10</v>
      </c>
      <c r="U130" s="4">
        <v>2</v>
      </c>
      <c r="V130" s="4">
        <v>10</v>
      </c>
      <c r="W130" s="5">
        <v>32</v>
      </c>
      <c r="Z130" s="3">
        <v>6</v>
      </c>
      <c r="AA130" s="4">
        <v>10</v>
      </c>
      <c r="AB130" s="4">
        <v>10</v>
      </c>
      <c r="AC130" s="4">
        <v>2</v>
      </c>
      <c r="AD130" s="4">
        <v>10</v>
      </c>
      <c r="AE130" s="5">
        <v>32</v>
      </c>
      <c r="AH130" s="3">
        <v>6</v>
      </c>
      <c r="AI130" s="4">
        <v>6</v>
      </c>
      <c r="AJ130" s="4">
        <v>6</v>
      </c>
      <c r="AK130" s="4">
        <v>10</v>
      </c>
      <c r="AL130" s="4">
        <v>10</v>
      </c>
      <c r="AM130" s="5">
        <v>32</v>
      </c>
      <c r="AP130" s="3">
        <v>6</v>
      </c>
      <c r="AQ130" s="4">
        <v>10</v>
      </c>
      <c r="AR130" s="4">
        <v>5</v>
      </c>
      <c r="AS130" s="4">
        <v>7</v>
      </c>
      <c r="AT130" s="4">
        <v>7</v>
      </c>
      <c r="AU130" s="5">
        <v>29</v>
      </c>
      <c r="AX130" s="3">
        <v>6</v>
      </c>
      <c r="AY130" s="4">
        <v>6</v>
      </c>
      <c r="AZ130" s="4">
        <v>5</v>
      </c>
      <c r="BA130" s="4">
        <v>10</v>
      </c>
      <c r="BB130" s="4">
        <v>8</v>
      </c>
      <c r="BC130" s="5">
        <v>29</v>
      </c>
      <c r="BF130" s="3">
        <v>6</v>
      </c>
      <c r="BG130" s="4">
        <v>6</v>
      </c>
      <c r="BH130" s="4">
        <v>10</v>
      </c>
      <c r="BI130" s="4">
        <v>3</v>
      </c>
      <c r="BJ130" s="4">
        <v>10</v>
      </c>
      <c r="BK130" s="5">
        <v>29</v>
      </c>
      <c r="BN130" s="3">
        <v>6</v>
      </c>
      <c r="BO130" s="4">
        <v>10</v>
      </c>
      <c r="BP130" s="4">
        <v>3</v>
      </c>
      <c r="BQ130" s="4">
        <v>10</v>
      </c>
      <c r="BR130" s="4">
        <v>10</v>
      </c>
      <c r="BS130" s="5">
        <v>33</v>
      </c>
      <c r="BV130" s="3">
        <v>6</v>
      </c>
      <c r="BW130" s="4">
        <v>8</v>
      </c>
      <c r="BX130" s="4">
        <v>4</v>
      </c>
      <c r="BY130" s="4">
        <v>10</v>
      </c>
      <c r="BZ130" s="4">
        <v>0</v>
      </c>
      <c r="CA130" s="5">
        <v>22</v>
      </c>
    </row>
    <row r="131" spans="2:79" ht="15" customHeight="1">
      <c r="B131" s="3">
        <v>7</v>
      </c>
      <c r="C131" s="4">
        <v>10</v>
      </c>
      <c r="D131" s="4">
        <v>7</v>
      </c>
      <c r="E131" s="4">
        <v>8</v>
      </c>
      <c r="F131" s="4">
        <v>4</v>
      </c>
      <c r="G131" s="5">
        <v>29</v>
      </c>
      <c r="J131" s="3">
        <v>7</v>
      </c>
      <c r="K131" s="4">
        <v>9</v>
      </c>
      <c r="L131" s="4">
        <v>10</v>
      </c>
      <c r="M131" s="4">
        <v>7</v>
      </c>
      <c r="N131" s="4">
        <v>8</v>
      </c>
      <c r="O131" s="5">
        <v>34</v>
      </c>
      <c r="R131" s="3">
        <v>7</v>
      </c>
      <c r="S131" s="4">
        <v>7</v>
      </c>
      <c r="T131" s="4">
        <v>10</v>
      </c>
      <c r="U131" s="4">
        <v>5</v>
      </c>
      <c r="V131" s="4">
        <v>10</v>
      </c>
      <c r="W131" s="5">
        <v>32</v>
      </c>
      <c r="Z131" s="3">
        <v>7</v>
      </c>
      <c r="AA131" s="4">
        <v>10</v>
      </c>
      <c r="AB131" s="4">
        <v>10</v>
      </c>
      <c r="AC131" s="4">
        <v>7</v>
      </c>
      <c r="AD131" s="4">
        <v>4</v>
      </c>
      <c r="AE131" s="5">
        <v>31</v>
      </c>
      <c r="AH131" s="3">
        <v>7</v>
      </c>
      <c r="AI131" s="4">
        <v>10</v>
      </c>
      <c r="AJ131" s="4">
        <v>2</v>
      </c>
      <c r="AK131" s="4">
        <v>10</v>
      </c>
      <c r="AL131" s="4">
        <v>10</v>
      </c>
      <c r="AM131" s="5">
        <v>32</v>
      </c>
      <c r="AP131" s="3">
        <v>7</v>
      </c>
      <c r="AQ131" s="4">
        <v>9</v>
      </c>
      <c r="AR131" s="4">
        <v>3</v>
      </c>
      <c r="AS131" s="4">
        <v>9.5</v>
      </c>
      <c r="AT131" s="4">
        <v>7</v>
      </c>
      <c r="AU131" s="5">
        <v>28.5</v>
      </c>
      <c r="AX131" s="3">
        <v>7</v>
      </c>
      <c r="AY131" s="4">
        <v>8</v>
      </c>
      <c r="AZ131" s="4">
        <v>4</v>
      </c>
      <c r="BA131" s="4">
        <v>6</v>
      </c>
      <c r="BB131" s="4">
        <v>8</v>
      </c>
      <c r="BC131" s="5">
        <v>26</v>
      </c>
      <c r="BF131" s="3">
        <v>7</v>
      </c>
      <c r="BG131" s="4">
        <v>8</v>
      </c>
      <c r="BH131" s="4">
        <v>6</v>
      </c>
      <c r="BI131" s="4">
        <v>5</v>
      </c>
      <c r="BJ131" s="4">
        <v>10</v>
      </c>
      <c r="BK131" s="5">
        <v>29</v>
      </c>
      <c r="BN131" s="3">
        <v>7</v>
      </c>
      <c r="BO131" s="4">
        <v>8</v>
      </c>
      <c r="BP131" s="4">
        <v>9</v>
      </c>
      <c r="BQ131" s="4">
        <v>9</v>
      </c>
      <c r="BR131" s="4">
        <v>6</v>
      </c>
      <c r="BS131" s="5">
        <v>32</v>
      </c>
      <c r="BV131" s="3">
        <v>7</v>
      </c>
      <c r="BW131" s="4">
        <v>7</v>
      </c>
      <c r="BX131" s="4">
        <v>4</v>
      </c>
      <c r="BY131" s="4">
        <v>9</v>
      </c>
      <c r="BZ131" s="4">
        <v>2</v>
      </c>
      <c r="CA131" s="5">
        <v>22</v>
      </c>
    </row>
    <row r="132" spans="2:79" ht="15" customHeight="1">
      <c r="B132" s="3">
        <v>8</v>
      </c>
      <c r="C132" s="4">
        <v>8</v>
      </c>
      <c r="D132" s="4">
        <v>5</v>
      </c>
      <c r="E132" s="4">
        <v>7</v>
      </c>
      <c r="F132" s="4">
        <v>6.5</v>
      </c>
      <c r="G132" s="5">
        <v>26.5</v>
      </c>
      <c r="J132" s="3">
        <v>8</v>
      </c>
      <c r="K132" s="4">
        <v>10</v>
      </c>
      <c r="L132" s="4">
        <v>4</v>
      </c>
      <c r="M132" s="4">
        <v>10</v>
      </c>
      <c r="N132" s="4">
        <v>9.5</v>
      </c>
      <c r="O132" s="5">
        <v>33.5</v>
      </c>
      <c r="R132" s="3">
        <v>8</v>
      </c>
      <c r="S132" s="4">
        <v>10</v>
      </c>
      <c r="T132" s="4">
        <v>10</v>
      </c>
      <c r="U132" s="4">
        <v>6</v>
      </c>
      <c r="V132" s="4">
        <v>5</v>
      </c>
      <c r="W132" s="5">
        <v>31</v>
      </c>
      <c r="Z132" s="3">
        <v>8</v>
      </c>
      <c r="AA132" s="4">
        <v>10</v>
      </c>
      <c r="AB132" s="4">
        <v>9</v>
      </c>
      <c r="AC132" s="4">
        <v>5</v>
      </c>
      <c r="AD132" s="4">
        <v>7</v>
      </c>
      <c r="AE132" s="5">
        <v>31</v>
      </c>
      <c r="AH132" s="3">
        <v>8</v>
      </c>
      <c r="AI132" s="4">
        <v>9</v>
      </c>
      <c r="AJ132" s="4">
        <v>2</v>
      </c>
      <c r="AK132" s="4">
        <v>10</v>
      </c>
      <c r="AL132" s="4">
        <v>10</v>
      </c>
      <c r="AM132" s="5">
        <v>31</v>
      </c>
      <c r="AP132" s="3">
        <v>8</v>
      </c>
      <c r="AQ132" s="4">
        <v>8</v>
      </c>
      <c r="AR132" s="4">
        <v>8</v>
      </c>
      <c r="AS132" s="4">
        <v>5</v>
      </c>
      <c r="AT132" s="4">
        <v>7</v>
      </c>
      <c r="AU132" s="5">
        <v>28</v>
      </c>
      <c r="AX132" s="3">
        <v>8</v>
      </c>
      <c r="AY132" s="4">
        <v>8</v>
      </c>
      <c r="AZ132" s="4">
        <v>4</v>
      </c>
      <c r="BA132" s="4">
        <v>8</v>
      </c>
      <c r="BB132" s="4">
        <v>5</v>
      </c>
      <c r="BC132" s="5">
        <v>25</v>
      </c>
      <c r="BF132" s="3">
        <v>8</v>
      </c>
      <c r="BG132" s="4">
        <v>10</v>
      </c>
      <c r="BH132" s="4">
        <v>5</v>
      </c>
      <c r="BI132" s="4">
        <v>5</v>
      </c>
      <c r="BJ132" s="4">
        <v>8</v>
      </c>
      <c r="BK132" s="5">
        <v>28</v>
      </c>
      <c r="BN132" s="3">
        <v>8</v>
      </c>
      <c r="BO132" s="4">
        <v>10</v>
      </c>
      <c r="BP132" s="4">
        <v>5</v>
      </c>
      <c r="BQ132" s="4">
        <v>10</v>
      </c>
      <c r="BR132" s="4">
        <v>7</v>
      </c>
      <c r="BS132" s="5">
        <v>32</v>
      </c>
      <c r="BV132" s="3">
        <v>8</v>
      </c>
      <c r="BW132" s="4">
        <v>4</v>
      </c>
      <c r="BX132" s="4">
        <v>3.5</v>
      </c>
      <c r="BY132" s="4">
        <v>9</v>
      </c>
      <c r="BZ132" s="4">
        <v>5</v>
      </c>
      <c r="CA132" s="5">
        <v>21.5</v>
      </c>
    </row>
    <row r="133" spans="2:79" ht="15" customHeight="1">
      <c r="B133" s="3">
        <v>9</v>
      </c>
      <c r="C133" s="4">
        <v>7</v>
      </c>
      <c r="D133" s="4">
        <v>2</v>
      </c>
      <c r="E133" s="4">
        <v>8</v>
      </c>
      <c r="F133" s="4">
        <v>9</v>
      </c>
      <c r="G133" s="5">
        <v>26</v>
      </c>
      <c r="J133" s="3">
        <v>9</v>
      </c>
      <c r="K133" s="4">
        <v>10</v>
      </c>
      <c r="L133" s="4">
        <v>6</v>
      </c>
      <c r="M133" s="4">
        <v>6</v>
      </c>
      <c r="N133" s="4">
        <v>9</v>
      </c>
      <c r="O133" s="5">
        <v>31</v>
      </c>
      <c r="R133" s="3">
        <v>9</v>
      </c>
      <c r="S133" s="4">
        <v>10</v>
      </c>
      <c r="T133" s="4">
        <v>10</v>
      </c>
      <c r="U133" s="4">
        <v>1</v>
      </c>
      <c r="V133" s="4">
        <v>9</v>
      </c>
      <c r="W133" s="5">
        <v>30</v>
      </c>
      <c r="Z133" s="3">
        <v>9</v>
      </c>
      <c r="AA133" s="4">
        <v>9</v>
      </c>
      <c r="AB133" s="4">
        <v>10</v>
      </c>
      <c r="AC133" s="4">
        <v>1</v>
      </c>
      <c r="AD133" s="4">
        <v>10</v>
      </c>
      <c r="AE133" s="5">
        <v>30</v>
      </c>
      <c r="AH133" s="3">
        <v>9</v>
      </c>
      <c r="AI133" s="4">
        <v>9</v>
      </c>
      <c r="AJ133" s="4">
        <v>7</v>
      </c>
      <c r="AK133" s="4">
        <v>8</v>
      </c>
      <c r="AL133" s="4">
        <v>5</v>
      </c>
      <c r="AM133" s="5">
        <v>29</v>
      </c>
      <c r="AP133" s="3">
        <v>9</v>
      </c>
      <c r="AQ133" s="4">
        <v>9</v>
      </c>
      <c r="AR133" s="4">
        <v>7</v>
      </c>
      <c r="AS133" s="4">
        <v>3</v>
      </c>
      <c r="AT133" s="4">
        <v>7</v>
      </c>
      <c r="AU133" s="5">
        <v>26</v>
      </c>
      <c r="AX133" s="3">
        <v>9</v>
      </c>
      <c r="AY133" s="4">
        <v>8</v>
      </c>
      <c r="AZ133" s="4">
        <v>10</v>
      </c>
      <c r="BA133" s="4">
        <v>4</v>
      </c>
      <c r="BB133" s="4">
        <v>1</v>
      </c>
      <c r="BC133" s="5">
        <v>23</v>
      </c>
      <c r="BF133" s="3">
        <v>9</v>
      </c>
      <c r="BG133" s="4">
        <v>10</v>
      </c>
      <c r="BH133" s="4">
        <v>7</v>
      </c>
      <c r="BI133" s="4">
        <v>5</v>
      </c>
      <c r="BJ133" s="4">
        <v>6</v>
      </c>
      <c r="BK133" s="5">
        <v>28</v>
      </c>
      <c r="BN133" s="3">
        <v>9</v>
      </c>
      <c r="BO133" s="4">
        <v>7</v>
      </c>
      <c r="BP133" s="4">
        <v>4</v>
      </c>
      <c r="BQ133" s="4">
        <v>9</v>
      </c>
      <c r="BR133" s="4">
        <v>10</v>
      </c>
      <c r="BS133" s="5">
        <v>30</v>
      </c>
      <c r="BV133" s="3">
        <v>9</v>
      </c>
      <c r="BW133" s="4">
        <v>7</v>
      </c>
      <c r="BX133" s="4">
        <v>5</v>
      </c>
      <c r="BY133" s="4">
        <v>7</v>
      </c>
      <c r="BZ133" s="4">
        <v>2</v>
      </c>
      <c r="CA133" s="5">
        <v>21</v>
      </c>
    </row>
    <row r="134" spans="2:79" ht="15" customHeight="1">
      <c r="B134" s="3">
        <v>10</v>
      </c>
      <c r="C134" s="4">
        <v>8</v>
      </c>
      <c r="D134" s="4">
        <v>8</v>
      </c>
      <c r="E134" s="4">
        <v>3</v>
      </c>
      <c r="F134" s="4">
        <v>6.5</v>
      </c>
      <c r="G134" s="5">
        <v>25.5</v>
      </c>
      <c r="J134" s="3">
        <v>10</v>
      </c>
      <c r="K134" s="4">
        <v>10</v>
      </c>
      <c r="L134" s="4">
        <v>10</v>
      </c>
      <c r="M134" s="4">
        <v>5</v>
      </c>
      <c r="N134" s="4">
        <v>5</v>
      </c>
      <c r="O134" s="5">
        <v>30</v>
      </c>
      <c r="R134" s="3">
        <v>10</v>
      </c>
      <c r="S134" s="4">
        <v>10</v>
      </c>
      <c r="T134" s="4">
        <v>9</v>
      </c>
      <c r="U134" s="4">
        <v>0</v>
      </c>
      <c r="V134" s="4">
        <v>10</v>
      </c>
      <c r="W134" s="5">
        <v>29</v>
      </c>
      <c r="Z134" s="3">
        <v>10</v>
      </c>
      <c r="AA134" s="4">
        <v>10</v>
      </c>
      <c r="AB134" s="4">
        <v>9</v>
      </c>
      <c r="AC134" s="4">
        <v>6</v>
      </c>
      <c r="AD134" s="4">
        <v>4</v>
      </c>
      <c r="AE134" s="5">
        <v>29</v>
      </c>
      <c r="AH134" s="3">
        <v>10</v>
      </c>
      <c r="AI134" s="4">
        <v>8</v>
      </c>
      <c r="AJ134" s="4">
        <v>1</v>
      </c>
      <c r="AK134" s="4">
        <v>10</v>
      </c>
      <c r="AL134" s="4">
        <v>10</v>
      </c>
      <c r="AM134" s="5">
        <v>29</v>
      </c>
      <c r="AP134" s="3">
        <v>10</v>
      </c>
      <c r="AQ134" s="4">
        <v>8</v>
      </c>
      <c r="AR134" s="4">
        <v>7</v>
      </c>
      <c r="AS134" s="4">
        <v>4</v>
      </c>
      <c r="AT134" s="4">
        <v>7</v>
      </c>
      <c r="AU134" s="5">
        <v>26</v>
      </c>
      <c r="AX134" s="3">
        <v>10</v>
      </c>
      <c r="AY134" s="4">
        <v>6</v>
      </c>
      <c r="AZ134" s="4">
        <v>7</v>
      </c>
      <c r="BA134" s="4">
        <v>5</v>
      </c>
      <c r="BB134" s="4">
        <v>5</v>
      </c>
      <c r="BC134" s="5">
        <v>23</v>
      </c>
      <c r="BF134" s="3">
        <v>10</v>
      </c>
      <c r="BG134" s="4">
        <v>9</v>
      </c>
      <c r="BH134" s="4">
        <v>7</v>
      </c>
      <c r="BI134" s="4">
        <v>5</v>
      </c>
      <c r="BJ134" s="4">
        <v>7</v>
      </c>
      <c r="BK134" s="5">
        <v>28</v>
      </c>
      <c r="BN134" s="3">
        <v>10</v>
      </c>
      <c r="BO134" s="4">
        <v>2</v>
      </c>
      <c r="BP134" s="4">
        <v>10</v>
      </c>
      <c r="BQ134" s="4">
        <v>7</v>
      </c>
      <c r="BR134" s="4">
        <v>10</v>
      </c>
      <c r="BS134" s="5">
        <v>29</v>
      </c>
      <c r="BV134" s="3">
        <v>10</v>
      </c>
      <c r="BW134" s="4">
        <v>6</v>
      </c>
      <c r="BX134" s="4">
        <v>5</v>
      </c>
      <c r="BY134" s="4">
        <v>8</v>
      </c>
      <c r="BZ134" s="4">
        <v>2</v>
      </c>
      <c r="CA134" s="5">
        <v>21</v>
      </c>
    </row>
    <row r="135" spans="2:79" ht="15" customHeight="1">
      <c r="B135" s="3">
        <v>11</v>
      </c>
      <c r="C135" s="4">
        <v>7</v>
      </c>
      <c r="D135" s="4">
        <v>5</v>
      </c>
      <c r="E135" s="4">
        <v>6</v>
      </c>
      <c r="F135" s="4">
        <v>4</v>
      </c>
      <c r="G135" s="5">
        <v>22</v>
      </c>
      <c r="J135" s="3">
        <v>11</v>
      </c>
      <c r="K135" s="4">
        <v>10</v>
      </c>
      <c r="L135" s="4">
        <v>9</v>
      </c>
      <c r="M135" s="4">
        <v>0</v>
      </c>
      <c r="N135" s="4">
        <v>10</v>
      </c>
      <c r="O135" s="5">
        <v>29</v>
      </c>
      <c r="R135" s="3">
        <v>11</v>
      </c>
      <c r="S135" s="4">
        <v>10</v>
      </c>
      <c r="T135" s="4">
        <v>4</v>
      </c>
      <c r="U135" s="4">
        <v>5</v>
      </c>
      <c r="V135" s="4">
        <v>10</v>
      </c>
      <c r="W135" s="5">
        <v>29</v>
      </c>
      <c r="Z135" s="3">
        <v>11</v>
      </c>
      <c r="AA135" s="4">
        <v>10</v>
      </c>
      <c r="AB135" s="4">
        <v>10</v>
      </c>
      <c r="AC135" s="4">
        <v>0</v>
      </c>
      <c r="AD135" s="4">
        <v>9</v>
      </c>
      <c r="AE135" s="5">
        <v>29</v>
      </c>
      <c r="AH135" s="3">
        <v>11</v>
      </c>
      <c r="AI135" s="4">
        <v>8</v>
      </c>
      <c r="AJ135" s="4">
        <v>0</v>
      </c>
      <c r="AK135" s="4">
        <v>10</v>
      </c>
      <c r="AL135" s="4">
        <v>10</v>
      </c>
      <c r="AM135" s="5">
        <v>28</v>
      </c>
      <c r="AP135" s="3">
        <v>11</v>
      </c>
      <c r="AQ135" s="4">
        <v>7</v>
      </c>
      <c r="AR135" s="4">
        <v>3</v>
      </c>
      <c r="AS135" s="4">
        <v>8.5</v>
      </c>
      <c r="AT135" s="4">
        <v>7</v>
      </c>
      <c r="AU135" s="5">
        <v>25.5</v>
      </c>
      <c r="AX135" s="3">
        <v>11</v>
      </c>
      <c r="AY135" s="4">
        <v>7</v>
      </c>
      <c r="AZ135" s="4">
        <v>4</v>
      </c>
      <c r="BA135" s="4">
        <v>6</v>
      </c>
      <c r="BB135" s="4">
        <v>5</v>
      </c>
      <c r="BC135" s="5">
        <v>22</v>
      </c>
      <c r="BF135" s="3">
        <v>11</v>
      </c>
      <c r="BG135" s="4">
        <v>10</v>
      </c>
      <c r="BH135" s="4">
        <v>5</v>
      </c>
      <c r="BI135" s="4">
        <v>5</v>
      </c>
      <c r="BJ135" s="4">
        <v>7</v>
      </c>
      <c r="BK135" s="5">
        <v>27</v>
      </c>
      <c r="BN135" s="3">
        <v>11</v>
      </c>
      <c r="BO135" s="4">
        <v>8</v>
      </c>
      <c r="BP135" s="4">
        <v>10</v>
      </c>
      <c r="BQ135" s="4">
        <v>7</v>
      </c>
      <c r="BR135" s="4">
        <v>4</v>
      </c>
      <c r="BS135" s="5">
        <v>29</v>
      </c>
      <c r="BV135" s="3">
        <v>11</v>
      </c>
      <c r="BW135" s="4">
        <v>6</v>
      </c>
      <c r="BX135" s="4">
        <v>10</v>
      </c>
      <c r="BY135" s="4">
        <v>0</v>
      </c>
      <c r="BZ135" s="4">
        <v>5</v>
      </c>
      <c r="CA135" s="5">
        <v>21</v>
      </c>
    </row>
    <row r="136" spans="2:79" ht="15" customHeight="1">
      <c r="B136" s="3">
        <v>12</v>
      </c>
      <c r="C136" s="4">
        <v>1</v>
      </c>
      <c r="D136" s="4">
        <v>10</v>
      </c>
      <c r="E136" s="4">
        <v>8</v>
      </c>
      <c r="F136" s="4">
        <v>0</v>
      </c>
      <c r="G136" s="5">
        <v>19</v>
      </c>
      <c r="J136" s="3">
        <v>12</v>
      </c>
      <c r="K136" s="4">
        <v>10</v>
      </c>
      <c r="L136" s="4">
        <v>6</v>
      </c>
      <c r="M136" s="4">
        <v>5</v>
      </c>
      <c r="N136" s="4">
        <v>8</v>
      </c>
      <c r="O136" s="5">
        <v>29</v>
      </c>
      <c r="R136" s="3">
        <v>12</v>
      </c>
      <c r="S136" s="4">
        <v>9</v>
      </c>
      <c r="T136" s="4">
        <v>10</v>
      </c>
      <c r="U136" s="4">
        <v>2</v>
      </c>
      <c r="V136" s="4">
        <v>8</v>
      </c>
      <c r="W136" s="5">
        <v>29</v>
      </c>
      <c r="Z136" s="3">
        <v>12</v>
      </c>
      <c r="AA136" s="4">
        <v>10</v>
      </c>
      <c r="AB136" s="4">
        <v>9</v>
      </c>
      <c r="AC136" s="4">
        <v>0</v>
      </c>
      <c r="AD136" s="4">
        <v>10</v>
      </c>
      <c r="AE136" s="5">
        <v>29</v>
      </c>
      <c r="AH136" s="3">
        <v>12</v>
      </c>
      <c r="AI136" s="4">
        <v>10</v>
      </c>
      <c r="AJ136" s="4">
        <v>2</v>
      </c>
      <c r="AK136" s="4">
        <v>7</v>
      </c>
      <c r="AL136" s="4">
        <v>8</v>
      </c>
      <c r="AM136" s="5">
        <v>27</v>
      </c>
      <c r="AP136" s="3">
        <v>12</v>
      </c>
      <c r="AQ136" s="4">
        <v>8</v>
      </c>
      <c r="AR136" s="4">
        <v>1</v>
      </c>
      <c r="AS136" s="4">
        <v>7</v>
      </c>
      <c r="AT136" s="4">
        <v>9</v>
      </c>
      <c r="AU136" s="5">
        <v>25</v>
      </c>
      <c r="AX136" s="3">
        <v>12</v>
      </c>
      <c r="AY136" s="4">
        <v>4</v>
      </c>
      <c r="AZ136" s="4">
        <v>5</v>
      </c>
      <c r="BA136" s="4">
        <v>7</v>
      </c>
      <c r="BB136" s="4">
        <v>6</v>
      </c>
      <c r="BC136" s="5">
        <v>22</v>
      </c>
      <c r="BF136" s="3">
        <v>12</v>
      </c>
      <c r="BG136" s="4">
        <v>8</v>
      </c>
      <c r="BH136" s="4">
        <v>6</v>
      </c>
      <c r="BI136" s="4">
        <v>7</v>
      </c>
      <c r="BJ136" s="4">
        <v>5</v>
      </c>
      <c r="BK136" s="5">
        <v>26</v>
      </c>
      <c r="BN136" s="3">
        <v>12</v>
      </c>
      <c r="BO136" s="4">
        <v>7</v>
      </c>
      <c r="BP136" s="4">
        <v>10</v>
      </c>
      <c r="BQ136" s="4">
        <v>9</v>
      </c>
      <c r="BR136" s="4">
        <v>2</v>
      </c>
      <c r="BS136" s="5">
        <v>28</v>
      </c>
      <c r="BV136" s="3">
        <v>12</v>
      </c>
      <c r="BW136" s="4">
        <v>6</v>
      </c>
      <c r="BX136" s="4">
        <v>5</v>
      </c>
      <c r="BY136" s="4">
        <v>7</v>
      </c>
      <c r="BZ136" s="4">
        <v>2</v>
      </c>
      <c r="CA136" s="5">
        <v>20</v>
      </c>
    </row>
    <row r="137" spans="2:79" ht="15" customHeight="1">
      <c r="B137" s="3">
        <v>13</v>
      </c>
      <c r="C137" s="4">
        <v>7</v>
      </c>
      <c r="D137" s="4">
        <v>4</v>
      </c>
      <c r="E137" s="4">
        <v>7</v>
      </c>
      <c r="F137" s="4">
        <v>0</v>
      </c>
      <c r="G137" s="5">
        <v>18</v>
      </c>
      <c r="J137" s="3">
        <v>13</v>
      </c>
      <c r="K137" s="4">
        <v>10</v>
      </c>
      <c r="L137" s="4">
        <v>10</v>
      </c>
      <c r="M137" s="4">
        <v>4</v>
      </c>
      <c r="N137" s="4">
        <v>5</v>
      </c>
      <c r="O137" s="5">
        <v>29</v>
      </c>
      <c r="R137" s="3">
        <v>13</v>
      </c>
      <c r="S137" s="4">
        <v>9.5</v>
      </c>
      <c r="T137" s="4">
        <v>5</v>
      </c>
      <c r="U137" s="4">
        <v>3</v>
      </c>
      <c r="V137" s="4">
        <v>10</v>
      </c>
      <c r="W137" s="5">
        <v>27.5</v>
      </c>
      <c r="Z137" s="3">
        <v>13</v>
      </c>
      <c r="AA137" s="4">
        <v>10</v>
      </c>
      <c r="AB137" s="4">
        <v>10</v>
      </c>
      <c r="AC137" s="4">
        <v>0</v>
      </c>
      <c r="AD137" s="4">
        <v>8</v>
      </c>
      <c r="AE137" s="5">
        <v>28</v>
      </c>
      <c r="AH137" s="3">
        <v>13</v>
      </c>
      <c r="AI137" s="4">
        <v>8</v>
      </c>
      <c r="AJ137" s="4">
        <v>1</v>
      </c>
      <c r="AK137" s="4">
        <v>10</v>
      </c>
      <c r="AL137" s="4">
        <v>8</v>
      </c>
      <c r="AM137" s="5">
        <v>27</v>
      </c>
      <c r="AP137" s="3">
        <v>13</v>
      </c>
      <c r="AQ137" s="4">
        <v>8</v>
      </c>
      <c r="AR137" s="4">
        <v>3</v>
      </c>
      <c r="AS137" s="4">
        <v>3</v>
      </c>
      <c r="AT137" s="4">
        <v>10</v>
      </c>
      <c r="AU137" s="5">
        <v>24</v>
      </c>
      <c r="AX137" s="3">
        <v>13</v>
      </c>
      <c r="AY137" s="4">
        <v>8</v>
      </c>
      <c r="AZ137" s="4">
        <v>2</v>
      </c>
      <c r="BA137" s="4">
        <v>6</v>
      </c>
      <c r="BB137" s="4">
        <v>5</v>
      </c>
      <c r="BC137" s="5">
        <v>21</v>
      </c>
      <c r="BF137" s="3">
        <v>13</v>
      </c>
      <c r="BG137" s="4">
        <v>8</v>
      </c>
      <c r="BH137" s="4">
        <v>7</v>
      </c>
      <c r="BI137" s="4">
        <v>2</v>
      </c>
      <c r="BJ137" s="4">
        <v>9</v>
      </c>
      <c r="BK137" s="5">
        <v>26</v>
      </c>
      <c r="BN137" s="3">
        <v>13</v>
      </c>
      <c r="BO137" s="4">
        <v>5</v>
      </c>
      <c r="BP137" s="4">
        <v>10</v>
      </c>
      <c r="BQ137" s="4">
        <v>5</v>
      </c>
      <c r="BR137" s="4">
        <v>8</v>
      </c>
      <c r="BS137" s="5">
        <v>28</v>
      </c>
      <c r="BV137" s="3">
        <v>13</v>
      </c>
      <c r="BW137" s="4">
        <v>5</v>
      </c>
      <c r="BX137" s="4">
        <v>7</v>
      </c>
      <c r="BY137" s="4">
        <v>8</v>
      </c>
      <c r="BZ137" s="4">
        <v>0</v>
      </c>
      <c r="CA137" s="5">
        <v>20</v>
      </c>
    </row>
    <row r="138" spans="2:79" ht="15" customHeight="1">
      <c r="B138" s="3">
        <v>14</v>
      </c>
      <c r="C138" s="4">
        <v>7</v>
      </c>
      <c r="D138" s="4">
        <v>7</v>
      </c>
      <c r="E138" s="4">
        <v>4</v>
      </c>
      <c r="F138" s="4"/>
      <c r="G138" s="5">
        <v>18</v>
      </c>
      <c r="J138" s="3">
        <v>14</v>
      </c>
      <c r="K138" s="4">
        <v>6</v>
      </c>
      <c r="L138" s="4">
        <v>7</v>
      </c>
      <c r="M138" s="4">
        <v>5</v>
      </c>
      <c r="N138" s="4">
        <v>10</v>
      </c>
      <c r="O138" s="5">
        <v>28</v>
      </c>
      <c r="R138" s="3">
        <v>14</v>
      </c>
      <c r="S138" s="4">
        <v>7</v>
      </c>
      <c r="T138" s="4">
        <v>10</v>
      </c>
      <c r="U138" s="4">
        <v>0</v>
      </c>
      <c r="V138" s="4">
        <v>10</v>
      </c>
      <c r="W138" s="5">
        <v>27</v>
      </c>
      <c r="Z138" s="3">
        <v>14</v>
      </c>
      <c r="AA138" s="4">
        <v>10</v>
      </c>
      <c r="AB138" s="4">
        <v>9</v>
      </c>
      <c r="AC138" s="4">
        <v>3</v>
      </c>
      <c r="AD138" s="4">
        <v>5</v>
      </c>
      <c r="AE138" s="5">
        <v>27</v>
      </c>
      <c r="AH138" s="3">
        <v>14</v>
      </c>
      <c r="AI138" s="4">
        <v>7</v>
      </c>
      <c r="AJ138" s="4">
        <v>1</v>
      </c>
      <c r="AK138" s="4">
        <v>9</v>
      </c>
      <c r="AL138" s="4">
        <v>10</v>
      </c>
      <c r="AM138" s="5">
        <v>27</v>
      </c>
      <c r="AP138" s="3">
        <v>14</v>
      </c>
      <c r="AQ138" s="4">
        <v>9</v>
      </c>
      <c r="AR138" s="4">
        <v>5</v>
      </c>
      <c r="AS138" s="4">
        <v>0</v>
      </c>
      <c r="AT138" s="4">
        <v>10</v>
      </c>
      <c r="AU138" s="5">
        <v>24</v>
      </c>
      <c r="AX138" s="3">
        <v>14</v>
      </c>
      <c r="AY138" s="4">
        <v>4</v>
      </c>
      <c r="AZ138" s="4">
        <v>10</v>
      </c>
      <c r="BA138" s="4">
        <v>0</v>
      </c>
      <c r="BB138" s="4">
        <v>6</v>
      </c>
      <c r="BC138" s="5">
        <v>20</v>
      </c>
      <c r="BF138" s="3">
        <v>14</v>
      </c>
      <c r="BG138" s="4">
        <v>9</v>
      </c>
      <c r="BH138" s="4">
        <v>5</v>
      </c>
      <c r="BI138" s="4">
        <v>4</v>
      </c>
      <c r="BJ138" s="4">
        <v>7</v>
      </c>
      <c r="BK138" s="5">
        <v>25</v>
      </c>
      <c r="BN138" s="3">
        <v>14</v>
      </c>
      <c r="BO138" s="4">
        <v>10</v>
      </c>
      <c r="BP138" s="4">
        <v>6</v>
      </c>
      <c r="BQ138" s="4">
        <v>8</v>
      </c>
      <c r="BR138" s="4">
        <v>3</v>
      </c>
      <c r="BS138" s="5">
        <v>27</v>
      </c>
      <c r="BV138" s="3">
        <v>14</v>
      </c>
      <c r="BW138" s="4">
        <v>4</v>
      </c>
      <c r="BX138" s="4">
        <v>7</v>
      </c>
      <c r="BY138" s="4">
        <v>2</v>
      </c>
      <c r="BZ138" s="4">
        <v>7</v>
      </c>
      <c r="CA138" s="5">
        <v>20</v>
      </c>
    </row>
    <row r="139" spans="2:79" ht="15" customHeight="1">
      <c r="B139" s="3">
        <v>15</v>
      </c>
      <c r="C139" s="4">
        <v>3</v>
      </c>
      <c r="D139" s="4">
        <v>8</v>
      </c>
      <c r="E139" s="4">
        <v>7</v>
      </c>
      <c r="F139" s="4">
        <v>0</v>
      </c>
      <c r="G139" s="5">
        <v>18</v>
      </c>
      <c r="J139" s="3">
        <v>15</v>
      </c>
      <c r="K139" s="4">
        <v>2</v>
      </c>
      <c r="L139" s="4">
        <v>10</v>
      </c>
      <c r="M139" s="4">
        <v>6</v>
      </c>
      <c r="N139" s="4">
        <v>10</v>
      </c>
      <c r="O139" s="5">
        <v>28</v>
      </c>
      <c r="R139" s="3">
        <v>15</v>
      </c>
      <c r="S139" s="4">
        <v>5</v>
      </c>
      <c r="T139" s="4">
        <v>10</v>
      </c>
      <c r="U139" s="4">
        <v>0</v>
      </c>
      <c r="V139" s="4">
        <v>10</v>
      </c>
      <c r="W139" s="5">
        <v>25</v>
      </c>
      <c r="Z139" s="3">
        <v>15</v>
      </c>
      <c r="AA139" s="4">
        <v>7</v>
      </c>
      <c r="AB139" s="4">
        <v>10</v>
      </c>
      <c r="AC139" s="4">
        <v>2</v>
      </c>
      <c r="AD139" s="4">
        <v>8</v>
      </c>
      <c r="AE139" s="5">
        <v>27</v>
      </c>
      <c r="AH139" s="3">
        <v>15</v>
      </c>
      <c r="AI139" s="4">
        <v>0</v>
      </c>
      <c r="AJ139" s="4">
        <v>6</v>
      </c>
      <c r="AK139" s="4">
        <v>10</v>
      </c>
      <c r="AL139" s="4">
        <v>10</v>
      </c>
      <c r="AM139" s="5">
        <v>26</v>
      </c>
      <c r="AP139" s="3">
        <v>15</v>
      </c>
      <c r="AQ139" s="4">
        <v>9</v>
      </c>
      <c r="AR139" s="4">
        <v>5</v>
      </c>
      <c r="AS139" s="4">
        <v>2</v>
      </c>
      <c r="AT139" s="4">
        <v>7</v>
      </c>
      <c r="AU139" s="5">
        <v>23</v>
      </c>
      <c r="AX139" s="3">
        <v>15</v>
      </c>
      <c r="AY139" s="4">
        <v>1</v>
      </c>
      <c r="AZ139" s="4">
        <v>3</v>
      </c>
      <c r="BA139" s="4">
        <v>10</v>
      </c>
      <c r="BB139" s="4">
        <v>6</v>
      </c>
      <c r="BC139" s="5">
        <v>20</v>
      </c>
      <c r="BF139" s="3">
        <v>15</v>
      </c>
      <c r="BG139" s="4">
        <v>7</v>
      </c>
      <c r="BH139" s="4">
        <v>5</v>
      </c>
      <c r="BI139" s="4">
        <v>7</v>
      </c>
      <c r="BJ139" s="4">
        <v>6</v>
      </c>
      <c r="BK139" s="5">
        <v>25</v>
      </c>
      <c r="BN139" s="3">
        <v>15</v>
      </c>
      <c r="BO139" s="4">
        <v>7</v>
      </c>
      <c r="BP139" s="4">
        <v>5</v>
      </c>
      <c r="BQ139" s="4">
        <v>9</v>
      </c>
      <c r="BR139" s="4">
        <v>6</v>
      </c>
      <c r="BS139" s="5">
        <v>27</v>
      </c>
      <c r="BV139" s="3">
        <v>15</v>
      </c>
      <c r="BW139" s="4">
        <v>5</v>
      </c>
      <c r="BX139" s="4">
        <v>10</v>
      </c>
      <c r="BY139" s="4">
        <v>4</v>
      </c>
      <c r="BZ139" s="4">
        <v>1</v>
      </c>
      <c r="CA139" s="5">
        <v>20</v>
      </c>
    </row>
    <row r="140" spans="2:79" ht="15" customHeight="1">
      <c r="B140" s="3">
        <v>16</v>
      </c>
      <c r="C140" s="4">
        <v>3</v>
      </c>
      <c r="D140" s="4">
        <v>6</v>
      </c>
      <c r="E140" s="4">
        <v>8</v>
      </c>
      <c r="F140" s="4">
        <v>0</v>
      </c>
      <c r="G140" s="5">
        <v>17</v>
      </c>
      <c r="J140" s="3">
        <v>16</v>
      </c>
      <c r="K140" s="4">
        <v>5</v>
      </c>
      <c r="L140" s="4">
        <v>9</v>
      </c>
      <c r="M140" s="4">
        <v>3</v>
      </c>
      <c r="N140" s="4">
        <v>10</v>
      </c>
      <c r="O140" s="5">
        <v>27</v>
      </c>
      <c r="R140" s="3">
        <v>16</v>
      </c>
      <c r="S140" s="4">
        <v>10</v>
      </c>
      <c r="T140" s="4">
        <v>4</v>
      </c>
      <c r="U140" s="4">
        <v>0</v>
      </c>
      <c r="V140" s="4">
        <v>10</v>
      </c>
      <c r="W140" s="5">
        <v>24</v>
      </c>
      <c r="Z140" s="3">
        <v>16</v>
      </c>
      <c r="AA140" s="4">
        <v>10</v>
      </c>
      <c r="AB140" s="4">
        <v>9</v>
      </c>
      <c r="AC140" s="4">
        <v>1</v>
      </c>
      <c r="AD140" s="4">
        <v>6</v>
      </c>
      <c r="AE140" s="5">
        <v>26</v>
      </c>
      <c r="AH140" s="3">
        <v>16</v>
      </c>
      <c r="AI140" s="4">
        <v>9</v>
      </c>
      <c r="AJ140" s="4">
        <v>3</v>
      </c>
      <c r="AK140" s="4">
        <v>4</v>
      </c>
      <c r="AL140" s="4">
        <v>10</v>
      </c>
      <c r="AM140" s="5">
        <v>26</v>
      </c>
      <c r="AP140" s="3">
        <v>16</v>
      </c>
      <c r="AQ140" s="4">
        <v>9</v>
      </c>
      <c r="AR140" s="4">
        <v>5</v>
      </c>
      <c r="AS140" s="4">
        <v>4</v>
      </c>
      <c r="AT140" s="4">
        <v>5</v>
      </c>
      <c r="AU140" s="5">
        <v>23</v>
      </c>
      <c r="AX140" s="3">
        <v>16</v>
      </c>
      <c r="AY140" s="4">
        <v>5</v>
      </c>
      <c r="AZ140" s="4">
        <v>5</v>
      </c>
      <c r="BA140" s="4">
        <v>2</v>
      </c>
      <c r="BB140" s="4">
        <v>8</v>
      </c>
      <c r="BC140" s="5">
        <v>20</v>
      </c>
      <c r="BF140" s="3">
        <v>16</v>
      </c>
      <c r="BG140" s="4">
        <v>10</v>
      </c>
      <c r="BH140" s="4">
        <v>5</v>
      </c>
      <c r="BI140" s="4">
        <v>2</v>
      </c>
      <c r="BJ140" s="4">
        <v>8</v>
      </c>
      <c r="BK140" s="5">
        <v>25</v>
      </c>
      <c r="BN140" s="3">
        <v>16</v>
      </c>
      <c r="BO140" s="4">
        <v>0</v>
      </c>
      <c r="BP140" s="4">
        <v>4</v>
      </c>
      <c r="BQ140" s="4">
        <v>10</v>
      </c>
      <c r="BR140" s="4">
        <v>10</v>
      </c>
      <c r="BS140" s="5">
        <v>24</v>
      </c>
      <c r="BV140" s="3">
        <v>16</v>
      </c>
      <c r="BW140" s="4">
        <v>5</v>
      </c>
      <c r="BX140" s="4">
        <v>5</v>
      </c>
      <c r="BY140" s="4">
        <v>5</v>
      </c>
      <c r="BZ140" s="4">
        <v>4</v>
      </c>
      <c r="CA140" s="5">
        <v>19</v>
      </c>
    </row>
    <row r="141" spans="2:79" ht="15" customHeight="1">
      <c r="B141" s="3">
        <v>17</v>
      </c>
      <c r="C141" s="4"/>
      <c r="D141" s="4">
        <v>0</v>
      </c>
      <c r="E141" s="4">
        <v>8</v>
      </c>
      <c r="F141" s="4">
        <v>7</v>
      </c>
      <c r="G141" s="5">
        <v>15</v>
      </c>
      <c r="J141" s="3">
        <v>17</v>
      </c>
      <c r="K141" s="4">
        <v>8</v>
      </c>
      <c r="L141" s="4">
        <v>10</v>
      </c>
      <c r="M141" s="4">
        <v>4</v>
      </c>
      <c r="N141" s="4">
        <v>5</v>
      </c>
      <c r="O141" s="5">
        <v>27</v>
      </c>
      <c r="R141" s="3">
        <v>17</v>
      </c>
      <c r="S141" s="4">
        <v>7</v>
      </c>
      <c r="T141" s="4">
        <v>10</v>
      </c>
      <c r="U141" s="4">
        <v>1</v>
      </c>
      <c r="V141" s="4">
        <v>6</v>
      </c>
      <c r="W141" s="5">
        <v>24</v>
      </c>
      <c r="Z141" s="3">
        <v>17</v>
      </c>
      <c r="AA141" s="4">
        <v>10</v>
      </c>
      <c r="AB141" s="4">
        <v>1</v>
      </c>
      <c r="AC141" s="4">
        <v>3</v>
      </c>
      <c r="AD141" s="4">
        <v>10</v>
      </c>
      <c r="AE141" s="5">
        <v>24</v>
      </c>
      <c r="AH141" s="3">
        <v>17</v>
      </c>
      <c r="AI141" s="4">
        <v>5</v>
      </c>
      <c r="AJ141" s="4">
        <v>1</v>
      </c>
      <c r="AK141" s="4">
        <v>10</v>
      </c>
      <c r="AL141" s="4">
        <v>10</v>
      </c>
      <c r="AM141" s="5">
        <v>26</v>
      </c>
      <c r="AP141" s="3">
        <v>17</v>
      </c>
      <c r="AQ141" s="4">
        <v>9</v>
      </c>
      <c r="AR141" s="4">
        <v>3</v>
      </c>
      <c r="AS141" s="4">
        <v>4</v>
      </c>
      <c r="AT141" s="4">
        <v>7</v>
      </c>
      <c r="AU141" s="5">
        <v>23</v>
      </c>
      <c r="AX141" s="3">
        <v>17</v>
      </c>
      <c r="AY141" s="4">
        <v>6</v>
      </c>
      <c r="AZ141" s="4">
        <v>3</v>
      </c>
      <c r="BA141" s="4">
        <v>4</v>
      </c>
      <c r="BB141" s="4">
        <v>5</v>
      </c>
      <c r="BC141" s="5">
        <v>18</v>
      </c>
      <c r="BF141" s="3">
        <v>17</v>
      </c>
      <c r="BG141" s="4">
        <v>7</v>
      </c>
      <c r="BH141" s="4">
        <v>6</v>
      </c>
      <c r="BI141" s="4">
        <v>2</v>
      </c>
      <c r="BJ141" s="4">
        <v>10</v>
      </c>
      <c r="BK141" s="5">
        <v>25</v>
      </c>
      <c r="BN141" s="3">
        <v>17</v>
      </c>
      <c r="BO141" s="4">
        <v>5</v>
      </c>
      <c r="BP141" s="4">
        <v>6</v>
      </c>
      <c r="BQ141" s="4">
        <v>4</v>
      </c>
      <c r="BR141" s="4">
        <v>8</v>
      </c>
      <c r="BS141" s="5">
        <v>23</v>
      </c>
      <c r="BV141" s="3">
        <v>17</v>
      </c>
      <c r="BW141" s="4">
        <v>3</v>
      </c>
      <c r="BX141" s="4">
        <v>5</v>
      </c>
      <c r="BY141" s="4">
        <v>8</v>
      </c>
      <c r="BZ141" s="4">
        <v>3</v>
      </c>
      <c r="CA141" s="5">
        <v>19</v>
      </c>
    </row>
    <row r="142" spans="2:79" ht="15" customHeight="1">
      <c r="B142" s="3">
        <v>18</v>
      </c>
      <c r="C142" s="4">
        <v>0</v>
      </c>
      <c r="D142" s="4">
        <v>5</v>
      </c>
      <c r="E142" s="4">
        <v>8</v>
      </c>
      <c r="F142" s="4">
        <v>0</v>
      </c>
      <c r="G142" s="5">
        <v>13</v>
      </c>
      <c r="J142" s="3">
        <v>18</v>
      </c>
      <c r="K142" s="4">
        <v>9</v>
      </c>
      <c r="L142" s="4">
        <v>10</v>
      </c>
      <c r="M142" s="4">
        <v>0</v>
      </c>
      <c r="N142" s="4">
        <v>7</v>
      </c>
      <c r="O142" s="5">
        <v>26</v>
      </c>
      <c r="R142" s="3">
        <v>18</v>
      </c>
      <c r="S142" s="4">
        <v>9</v>
      </c>
      <c r="T142" s="4">
        <v>10</v>
      </c>
      <c r="U142" s="4">
        <v>0</v>
      </c>
      <c r="V142" s="4">
        <v>5</v>
      </c>
      <c r="W142" s="5">
        <v>24</v>
      </c>
      <c r="Z142" s="3">
        <v>18</v>
      </c>
      <c r="AA142" s="4">
        <v>10</v>
      </c>
      <c r="AB142" s="4">
        <v>10</v>
      </c>
      <c r="AC142" s="4">
        <v>0</v>
      </c>
      <c r="AD142" s="4">
        <v>4</v>
      </c>
      <c r="AE142" s="5">
        <v>24</v>
      </c>
      <c r="AH142" s="3">
        <v>18</v>
      </c>
      <c r="AI142" s="4">
        <v>2</v>
      </c>
      <c r="AJ142" s="4">
        <v>7</v>
      </c>
      <c r="AK142" s="4">
        <v>9</v>
      </c>
      <c r="AL142" s="4">
        <v>7</v>
      </c>
      <c r="AM142" s="5">
        <v>25</v>
      </c>
      <c r="AP142" s="3">
        <v>18</v>
      </c>
      <c r="AQ142" s="4">
        <v>7.5</v>
      </c>
      <c r="AR142" s="4">
        <v>3</v>
      </c>
      <c r="AS142" s="4">
        <v>7</v>
      </c>
      <c r="AT142" s="4">
        <v>5</v>
      </c>
      <c r="AU142" s="5">
        <v>22.5</v>
      </c>
      <c r="AX142" s="3">
        <v>18</v>
      </c>
      <c r="AY142" s="4">
        <v>7</v>
      </c>
      <c r="AZ142" s="4">
        <v>5</v>
      </c>
      <c r="BA142" s="4">
        <v>1</v>
      </c>
      <c r="BB142" s="4">
        <v>5</v>
      </c>
      <c r="BC142" s="5">
        <v>18</v>
      </c>
      <c r="BF142" s="3">
        <v>18</v>
      </c>
      <c r="BG142" s="4">
        <v>10</v>
      </c>
      <c r="BH142" s="4">
        <v>7</v>
      </c>
      <c r="BI142" s="4">
        <v>4</v>
      </c>
      <c r="BJ142" s="4">
        <v>3</v>
      </c>
      <c r="BK142" s="5">
        <v>24</v>
      </c>
      <c r="BN142" s="3">
        <v>18</v>
      </c>
      <c r="BO142" s="4">
        <v>8</v>
      </c>
      <c r="BP142" s="4">
        <v>5</v>
      </c>
      <c r="BQ142" s="4">
        <v>8</v>
      </c>
      <c r="BR142" s="4">
        <v>2</v>
      </c>
      <c r="BS142" s="5">
        <v>23</v>
      </c>
      <c r="BV142" s="3">
        <v>18</v>
      </c>
      <c r="BW142" s="4">
        <v>4</v>
      </c>
      <c r="BX142" s="4">
        <v>3</v>
      </c>
      <c r="BY142" s="4">
        <v>6</v>
      </c>
      <c r="BZ142" s="4">
        <v>6</v>
      </c>
      <c r="CA142" s="5">
        <v>19</v>
      </c>
    </row>
    <row r="143" spans="2:79" ht="15" customHeight="1">
      <c r="B143" s="3">
        <v>19</v>
      </c>
      <c r="C143" s="4">
        <v>2</v>
      </c>
      <c r="D143" s="4">
        <v>0</v>
      </c>
      <c r="E143" s="4">
        <v>4</v>
      </c>
      <c r="F143" s="4">
        <v>0</v>
      </c>
      <c r="G143" s="5">
        <v>6</v>
      </c>
      <c r="H143" s="20"/>
      <c r="I143" s="20"/>
      <c r="J143" s="3">
        <v>19</v>
      </c>
      <c r="K143" s="4">
        <v>10</v>
      </c>
      <c r="L143" s="4">
        <v>9</v>
      </c>
      <c r="M143" s="4">
        <v>6</v>
      </c>
      <c r="N143" s="4">
        <v>0</v>
      </c>
      <c r="O143" s="5">
        <v>25</v>
      </c>
      <c r="P143" s="20"/>
      <c r="Q143" s="20"/>
      <c r="R143" s="3">
        <v>19</v>
      </c>
      <c r="S143" s="4">
        <v>10</v>
      </c>
      <c r="T143" s="4">
        <v>10</v>
      </c>
      <c r="U143" s="4">
        <v>3</v>
      </c>
      <c r="V143" s="4">
        <v>0</v>
      </c>
      <c r="W143" s="5">
        <v>23</v>
      </c>
      <c r="X143" s="20"/>
      <c r="Y143" s="20"/>
      <c r="Z143" s="3">
        <v>19</v>
      </c>
      <c r="AA143" s="4">
        <v>10</v>
      </c>
      <c r="AB143" s="4">
        <v>2</v>
      </c>
      <c r="AC143" s="4">
        <v>1</v>
      </c>
      <c r="AD143" s="4">
        <v>10</v>
      </c>
      <c r="AE143" s="5">
        <v>23</v>
      </c>
      <c r="AF143" s="20"/>
      <c r="AG143" s="20"/>
      <c r="AH143" s="3">
        <v>19</v>
      </c>
      <c r="AI143" s="4">
        <v>6</v>
      </c>
      <c r="AJ143" s="4">
        <v>1</v>
      </c>
      <c r="AK143" s="4">
        <v>8</v>
      </c>
      <c r="AL143" s="4">
        <v>10</v>
      </c>
      <c r="AM143" s="5">
        <v>25</v>
      </c>
      <c r="AN143" s="20"/>
      <c r="AO143" s="20"/>
      <c r="AP143" s="3">
        <v>19</v>
      </c>
      <c r="AQ143" s="4">
        <v>7</v>
      </c>
      <c r="AR143" s="4">
        <v>5</v>
      </c>
      <c r="AS143" s="4">
        <v>5.5</v>
      </c>
      <c r="AT143" s="4">
        <v>5</v>
      </c>
      <c r="AU143" s="5">
        <v>22.5</v>
      </c>
      <c r="AV143" s="20"/>
      <c r="AW143" s="20"/>
      <c r="AX143" s="3">
        <v>19</v>
      </c>
      <c r="AY143" s="4">
        <v>6</v>
      </c>
      <c r="AZ143" s="4">
        <v>4</v>
      </c>
      <c r="BA143" s="4">
        <v>0</v>
      </c>
      <c r="BB143" s="4">
        <v>8</v>
      </c>
      <c r="BC143" s="5">
        <v>18</v>
      </c>
      <c r="BD143" s="20"/>
      <c r="BE143" s="20"/>
      <c r="BF143" s="3">
        <v>19</v>
      </c>
      <c r="BG143" s="4">
        <v>8</v>
      </c>
      <c r="BH143" s="4">
        <v>8</v>
      </c>
      <c r="BI143" s="4">
        <v>1</v>
      </c>
      <c r="BJ143" s="4">
        <v>7</v>
      </c>
      <c r="BK143" s="5">
        <v>24</v>
      </c>
      <c r="BL143" s="20"/>
      <c r="BM143" s="20"/>
      <c r="BN143" s="3">
        <v>19</v>
      </c>
      <c r="BO143" s="4">
        <v>7</v>
      </c>
      <c r="BP143" s="4">
        <v>6</v>
      </c>
      <c r="BQ143" s="4">
        <v>6</v>
      </c>
      <c r="BR143" s="4">
        <v>4</v>
      </c>
      <c r="BS143" s="5">
        <v>23</v>
      </c>
      <c r="BT143" s="20"/>
      <c r="BU143" s="20"/>
      <c r="BV143" s="3">
        <v>19</v>
      </c>
      <c r="BW143" s="4">
        <v>8</v>
      </c>
      <c r="BX143" s="4">
        <v>5</v>
      </c>
      <c r="BY143" s="4">
        <v>3</v>
      </c>
      <c r="BZ143" s="4">
        <v>2</v>
      </c>
      <c r="CA143" s="5">
        <v>18</v>
      </c>
    </row>
    <row r="144" spans="2:79" ht="15" customHeight="1">
      <c r="B144" s="3">
        <v>20</v>
      </c>
      <c r="C144" s="4">
        <v>3</v>
      </c>
      <c r="D144" s="4">
        <v>0</v>
      </c>
      <c r="E144" s="4">
        <v>0</v>
      </c>
      <c r="F144" s="4">
        <v>1</v>
      </c>
      <c r="G144" s="5">
        <v>4</v>
      </c>
      <c r="H144" s="20"/>
      <c r="I144" s="20"/>
      <c r="J144" s="3">
        <v>20</v>
      </c>
      <c r="K144" s="4">
        <v>9</v>
      </c>
      <c r="L144" s="4">
        <v>8</v>
      </c>
      <c r="M144" s="4">
        <v>5</v>
      </c>
      <c r="N144" s="4">
        <v>3</v>
      </c>
      <c r="O144" s="5">
        <v>25</v>
      </c>
      <c r="P144" s="20"/>
      <c r="Q144" s="20"/>
      <c r="R144" s="3">
        <v>20</v>
      </c>
      <c r="S144" s="4">
        <v>10</v>
      </c>
      <c r="T144" s="4">
        <v>4</v>
      </c>
      <c r="U144" s="4">
        <v>5</v>
      </c>
      <c r="V144" s="4">
        <v>3</v>
      </c>
      <c r="W144" s="5">
        <v>22</v>
      </c>
      <c r="X144" s="20"/>
      <c r="Y144" s="20"/>
      <c r="Z144" s="3">
        <v>20</v>
      </c>
      <c r="AA144" s="4">
        <v>8</v>
      </c>
      <c r="AB144" s="4">
        <v>7</v>
      </c>
      <c r="AC144" s="4">
        <v>0</v>
      </c>
      <c r="AD144" s="4">
        <v>7</v>
      </c>
      <c r="AE144" s="5">
        <v>22</v>
      </c>
      <c r="AF144" s="20"/>
      <c r="AG144" s="20"/>
      <c r="AH144" s="3">
        <v>20</v>
      </c>
      <c r="AI144" s="4">
        <v>4</v>
      </c>
      <c r="AJ144" s="4">
        <v>3</v>
      </c>
      <c r="AK144" s="4">
        <v>8</v>
      </c>
      <c r="AL144" s="4">
        <v>9</v>
      </c>
      <c r="AM144" s="5">
        <v>24</v>
      </c>
      <c r="AN144" s="20"/>
      <c r="AO144" s="20"/>
      <c r="AP144" s="3">
        <v>20</v>
      </c>
      <c r="AQ144" s="4">
        <v>9</v>
      </c>
      <c r="AR144" s="4">
        <v>1</v>
      </c>
      <c r="AS144" s="4">
        <v>6</v>
      </c>
      <c r="AT144" s="4">
        <v>6</v>
      </c>
      <c r="AU144" s="5">
        <v>22</v>
      </c>
      <c r="AV144" s="20"/>
      <c r="AW144" s="20"/>
      <c r="AX144" s="3">
        <v>20</v>
      </c>
      <c r="AY144" s="4">
        <v>7</v>
      </c>
      <c r="AZ144" s="4">
        <v>5</v>
      </c>
      <c r="BA144" s="4">
        <v>6</v>
      </c>
      <c r="BB144" s="4">
        <v>0</v>
      </c>
      <c r="BC144" s="5">
        <v>18</v>
      </c>
      <c r="BD144" s="20"/>
      <c r="BE144" s="20"/>
      <c r="BF144" s="3">
        <v>20</v>
      </c>
      <c r="BG144" s="4">
        <v>8</v>
      </c>
      <c r="BH144" s="4">
        <v>5</v>
      </c>
      <c r="BI144" s="4">
        <v>3</v>
      </c>
      <c r="BJ144" s="4">
        <v>8</v>
      </c>
      <c r="BK144" s="5">
        <v>24</v>
      </c>
      <c r="BL144" s="20"/>
      <c r="BM144" s="20"/>
      <c r="BN144" s="3">
        <v>20</v>
      </c>
      <c r="BO144" s="4">
        <v>8</v>
      </c>
      <c r="BP144" s="4">
        <v>10</v>
      </c>
      <c r="BQ144" s="4">
        <v>4</v>
      </c>
      <c r="BR144" s="4">
        <v>1</v>
      </c>
      <c r="BS144" s="5">
        <v>23</v>
      </c>
      <c r="BT144" s="20"/>
      <c r="BU144" s="20"/>
      <c r="BV144" s="3">
        <v>20</v>
      </c>
      <c r="BW144" s="4">
        <v>6</v>
      </c>
      <c r="BX144" s="4">
        <v>5</v>
      </c>
      <c r="BY144" s="4">
        <v>5</v>
      </c>
      <c r="BZ144" s="4">
        <v>2</v>
      </c>
      <c r="CA144" s="5">
        <v>18</v>
      </c>
    </row>
    <row r="145" spans="2:79" ht="15" customHeight="1">
      <c r="B145" s="9">
        <v>21</v>
      </c>
      <c r="C145" s="10">
        <v>0</v>
      </c>
      <c r="D145" s="10">
        <v>0</v>
      </c>
      <c r="E145" s="10">
        <v>4</v>
      </c>
      <c r="F145" s="10">
        <v>0</v>
      </c>
      <c r="G145" s="5">
        <v>4</v>
      </c>
      <c r="H145" s="20"/>
      <c r="I145" s="20"/>
      <c r="J145" s="3">
        <v>21</v>
      </c>
      <c r="K145" s="4">
        <v>10</v>
      </c>
      <c r="L145" s="4">
        <v>5</v>
      </c>
      <c r="M145" s="4">
        <v>0</v>
      </c>
      <c r="N145" s="4">
        <v>9</v>
      </c>
      <c r="O145" s="5">
        <v>24</v>
      </c>
      <c r="P145" s="20"/>
      <c r="Q145" s="20"/>
      <c r="R145" s="3">
        <v>21</v>
      </c>
      <c r="S145" s="4">
        <v>9</v>
      </c>
      <c r="T145" s="4">
        <v>3</v>
      </c>
      <c r="U145" s="4">
        <v>0</v>
      </c>
      <c r="V145" s="4">
        <v>10</v>
      </c>
      <c r="W145" s="5">
        <v>22</v>
      </c>
      <c r="X145" s="20"/>
      <c r="Y145" s="20"/>
      <c r="Z145" s="3">
        <v>21</v>
      </c>
      <c r="AA145" s="4">
        <v>6</v>
      </c>
      <c r="AB145" s="4">
        <v>6</v>
      </c>
      <c r="AC145" s="4">
        <v>0</v>
      </c>
      <c r="AD145" s="4">
        <v>9.5</v>
      </c>
      <c r="AE145" s="5">
        <v>21.5</v>
      </c>
      <c r="AF145" s="20"/>
      <c r="AG145" s="20"/>
      <c r="AH145" s="3">
        <v>21</v>
      </c>
      <c r="AI145" s="4">
        <v>6</v>
      </c>
      <c r="AJ145" s="4">
        <v>1</v>
      </c>
      <c r="AK145" s="4">
        <v>7</v>
      </c>
      <c r="AL145" s="4">
        <v>10</v>
      </c>
      <c r="AM145" s="5">
        <v>24</v>
      </c>
      <c r="AN145" s="20"/>
      <c r="AO145" s="20"/>
      <c r="AP145" s="3">
        <v>21</v>
      </c>
      <c r="AQ145" s="4">
        <v>6</v>
      </c>
      <c r="AR145" s="4">
        <v>6</v>
      </c>
      <c r="AS145" s="4">
        <v>3</v>
      </c>
      <c r="AT145" s="4">
        <v>6</v>
      </c>
      <c r="AU145" s="5">
        <v>21</v>
      </c>
      <c r="AV145" s="20"/>
      <c r="AW145" s="20"/>
      <c r="AX145" s="3">
        <v>21</v>
      </c>
      <c r="AY145" s="4">
        <v>0</v>
      </c>
      <c r="AZ145" s="4">
        <v>9</v>
      </c>
      <c r="BA145" s="4">
        <v>2</v>
      </c>
      <c r="BB145" s="4">
        <v>6</v>
      </c>
      <c r="BC145" s="5">
        <v>17</v>
      </c>
      <c r="BD145" s="20"/>
      <c r="BE145" s="20"/>
      <c r="BF145" s="3">
        <v>21</v>
      </c>
      <c r="BG145" s="4">
        <v>8</v>
      </c>
      <c r="BH145" s="4">
        <v>6</v>
      </c>
      <c r="BI145" s="4">
        <v>7</v>
      </c>
      <c r="BJ145" s="4">
        <v>3</v>
      </c>
      <c r="BK145" s="5">
        <v>24</v>
      </c>
      <c r="BL145" s="20"/>
      <c r="BM145" s="20"/>
      <c r="BN145" s="3">
        <v>21</v>
      </c>
      <c r="BO145" s="4">
        <v>8</v>
      </c>
      <c r="BP145" s="4">
        <v>7</v>
      </c>
      <c r="BQ145" s="4">
        <v>7</v>
      </c>
      <c r="BR145" s="4">
        <v>1</v>
      </c>
      <c r="BS145" s="5">
        <v>23</v>
      </c>
      <c r="BT145" s="20"/>
      <c r="BU145" s="20"/>
      <c r="BV145" s="3">
        <v>21</v>
      </c>
      <c r="BW145" s="4">
        <v>5</v>
      </c>
      <c r="BX145" s="4">
        <v>4</v>
      </c>
      <c r="BY145" s="4">
        <v>7</v>
      </c>
      <c r="BZ145" s="4">
        <v>2</v>
      </c>
      <c r="CA145" s="5">
        <v>18</v>
      </c>
    </row>
    <row r="146" spans="2:79" ht="15" customHeight="1">
      <c r="B146" s="11" t="s">
        <v>16</v>
      </c>
      <c r="C146" s="11">
        <f>SUM(C125:C145)/21</f>
        <v>5.4761904761904763</v>
      </c>
      <c r="D146" s="11">
        <f>SUM(D125:D145)/21</f>
        <v>5.4285714285714288</v>
      </c>
      <c r="E146" s="11">
        <f>SUM(E125:E145)/21</f>
        <v>7.1428571428571432</v>
      </c>
      <c r="F146" s="11">
        <f>SUM(F125:F145)/21</f>
        <v>4.0714285714285712</v>
      </c>
      <c r="G146" s="20"/>
      <c r="H146" s="20"/>
      <c r="I146" s="20"/>
      <c r="J146" s="3">
        <v>22</v>
      </c>
      <c r="K146" s="4">
        <v>5</v>
      </c>
      <c r="L146" s="4">
        <v>9</v>
      </c>
      <c r="M146" s="4">
        <v>1</v>
      </c>
      <c r="N146" s="4">
        <v>9</v>
      </c>
      <c r="O146" s="5">
        <v>24</v>
      </c>
      <c r="P146" s="20"/>
      <c r="Q146" s="20"/>
      <c r="R146" s="3">
        <v>22</v>
      </c>
      <c r="S146" s="4">
        <v>10</v>
      </c>
      <c r="T146" s="4">
        <v>1</v>
      </c>
      <c r="U146" s="4">
        <v>0</v>
      </c>
      <c r="V146" s="4">
        <v>10</v>
      </c>
      <c r="W146" s="5">
        <v>21</v>
      </c>
      <c r="X146" s="20"/>
      <c r="Y146" s="20"/>
      <c r="Z146" s="3">
        <v>22</v>
      </c>
      <c r="AA146" s="4">
        <v>10</v>
      </c>
      <c r="AB146" s="4">
        <v>2</v>
      </c>
      <c r="AC146" s="4">
        <v>0</v>
      </c>
      <c r="AD146" s="4">
        <v>9.5</v>
      </c>
      <c r="AE146" s="5">
        <v>21.5</v>
      </c>
      <c r="AF146" s="20"/>
      <c r="AG146" s="20"/>
      <c r="AH146" s="3">
        <v>22</v>
      </c>
      <c r="AI146" s="4">
        <v>0</v>
      </c>
      <c r="AJ146" s="4">
        <v>3</v>
      </c>
      <c r="AK146" s="4">
        <v>10</v>
      </c>
      <c r="AL146" s="4">
        <v>10</v>
      </c>
      <c r="AM146" s="5">
        <v>23</v>
      </c>
      <c r="AN146" s="20"/>
      <c r="AO146" s="20"/>
      <c r="AP146" s="3">
        <v>22</v>
      </c>
      <c r="AQ146" s="4">
        <v>5</v>
      </c>
      <c r="AR146" s="4">
        <v>5</v>
      </c>
      <c r="AS146" s="4">
        <v>4</v>
      </c>
      <c r="AT146" s="4">
        <v>7</v>
      </c>
      <c r="AU146" s="5">
        <v>21</v>
      </c>
      <c r="AV146" s="20"/>
      <c r="AW146" s="20"/>
      <c r="AX146" s="3">
        <v>22</v>
      </c>
      <c r="AY146" s="4">
        <v>3</v>
      </c>
      <c r="AZ146" s="4">
        <v>7</v>
      </c>
      <c r="BA146" s="4">
        <v>3</v>
      </c>
      <c r="BB146" s="4">
        <v>4</v>
      </c>
      <c r="BC146" s="5">
        <v>17</v>
      </c>
      <c r="BD146" s="20"/>
      <c r="BE146" s="20"/>
      <c r="BF146" s="3">
        <v>22</v>
      </c>
      <c r="BG146" s="4">
        <v>8</v>
      </c>
      <c r="BH146" s="4">
        <v>8</v>
      </c>
      <c r="BI146" s="4">
        <v>5</v>
      </c>
      <c r="BJ146" s="4">
        <v>3</v>
      </c>
      <c r="BK146" s="5">
        <v>24</v>
      </c>
      <c r="BL146" s="20"/>
      <c r="BM146" s="20"/>
      <c r="BN146" s="3">
        <v>22</v>
      </c>
      <c r="BO146" s="4">
        <v>9</v>
      </c>
      <c r="BP146" s="4">
        <v>4</v>
      </c>
      <c r="BQ146" s="4">
        <v>6</v>
      </c>
      <c r="BR146" s="4">
        <v>3</v>
      </c>
      <c r="BS146" s="5">
        <v>22</v>
      </c>
      <c r="BT146" s="20"/>
      <c r="BU146" s="20"/>
      <c r="BV146" s="3">
        <v>22</v>
      </c>
      <c r="BW146" s="4">
        <v>7</v>
      </c>
      <c r="BX146" s="4">
        <v>8</v>
      </c>
      <c r="BY146" s="4">
        <v>2</v>
      </c>
      <c r="BZ146" s="4">
        <v>1</v>
      </c>
      <c r="CA146" s="5">
        <v>18</v>
      </c>
    </row>
    <row r="147" spans="2:79" ht="15" customHeight="1">
      <c r="B147" s="11" t="s">
        <v>17</v>
      </c>
      <c r="C147" s="11">
        <f>C146*10</f>
        <v>54.761904761904759</v>
      </c>
      <c r="D147" s="11">
        <f>D146*10</f>
        <v>54.285714285714292</v>
      </c>
      <c r="E147" s="11">
        <f t="shared" ref="E147:F147" si="60">E146*10</f>
        <v>71.428571428571431</v>
      </c>
      <c r="F147" s="11">
        <f t="shared" si="60"/>
        <v>40.714285714285708</v>
      </c>
      <c r="G147" s="20"/>
      <c r="H147" s="20"/>
      <c r="I147" s="20"/>
      <c r="J147" s="3">
        <v>23</v>
      </c>
      <c r="K147" s="4">
        <v>2</v>
      </c>
      <c r="L147" s="4">
        <v>10</v>
      </c>
      <c r="M147" s="4">
        <v>5</v>
      </c>
      <c r="N147" s="4">
        <v>6</v>
      </c>
      <c r="O147" s="5">
        <v>23</v>
      </c>
      <c r="P147" s="20"/>
      <c r="Q147" s="20"/>
      <c r="R147" s="3">
        <v>23</v>
      </c>
      <c r="S147" s="4">
        <v>10</v>
      </c>
      <c r="T147" s="4">
        <v>10</v>
      </c>
      <c r="U147" s="4">
        <v>0</v>
      </c>
      <c r="V147" s="4">
        <v>0</v>
      </c>
      <c r="W147" s="5">
        <v>20</v>
      </c>
      <c r="X147" s="20"/>
      <c r="Y147" s="20"/>
      <c r="Z147" s="3">
        <v>23</v>
      </c>
      <c r="AA147" s="4">
        <v>9</v>
      </c>
      <c r="AB147" s="4">
        <v>2</v>
      </c>
      <c r="AC147" s="4">
        <v>0</v>
      </c>
      <c r="AD147" s="4">
        <v>10</v>
      </c>
      <c r="AE147" s="5">
        <v>21</v>
      </c>
      <c r="AF147" s="20"/>
      <c r="AG147" s="20"/>
      <c r="AH147" s="3">
        <v>23</v>
      </c>
      <c r="AI147" s="4">
        <v>2</v>
      </c>
      <c r="AJ147" s="4">
        <v>10</v>
      </c>
      <c r="AK147" s="4">
        <v>8</v>
      </c>
      <c r="AL147" s="4">
        <v>0.5</v>
      </c>
      <c r="AM147" s="5">
        <v>20.5</v>
      </c>
      <c r="AN147" s="20"/>
      <c r="AO147" s="20"/>
      <c r="AP147" s="3">
        <v>23</v>
      </c>
      <c r="AQ147" s="4">
        <v>7</v>
      </c>
      <c r="AR147" s="4">
        <v>3</v>
      </c>
      <c r="AS147" s="4">
        <v>3</v>
      </c>
      <c r="AT147" s="4">
        <v>8</v>
      </c>
      <c r="AU147" s="5">
        <v>21</v>
      </c>
      <c r="AV147" s="20"/>
      <c r="AW147" s="20"/>
      <c r="AX147" s="3">
        <v>23</v>
      </c>
      <c r="AY147" s="4">
        <v>7</v>
      </c>
      <c r="AZ147" s="4">
        <v>4</v>
      </c>
      <c r="BA147" s="4">
        <v>0</v>
      </c>
      <c r="BB147" s="4">
        <v>5</v>
      </c>
      <c r="BC147" s="5">
        <v>16</v>
      </c>
      <c r="BD147" s="20"/>
      <c r="BE147" s="20"/>
      <c r="BF147" s="3">
        <v>23</v>
      </c>
      <c r="BG147" s="4">
        <v>6</v>
      </c>
      <c r="BH147" s="4">
        <v>5</v>
      </c>
      <c r="BI147" s="4">
        <v>3</v>
      </c>
      <c r="BJ147" s="4">
        <v>10</v>
      </c>
      <c r="BK147" s="5">
        <v>24</v>
      </c>
      <c r="BL147" s="20"/>
      <c r="BM147" s="20"/>
      <c r="BN147" s="3">
        <v>23</v>
      </c>
      <c r="BO147" s="4">
        <v>5</v>
      </c>
      <c r="BP147" s="4">
        <v>6</v>
      </c>
      <c r="BQ147" s="4">
        <v>8</v>
      </c>
      <c r="BR147" s="4">
        <v>2</v>
      </c>
      <c r="BS147" s="5">
        <v>21</v>
      </c>
      <c r="BT147" s="20"/>
      <c r="BU147" s="20"/>
      <c r="BV147" s="3">
        <v>23</v>
      </c>
      <c r="BW147" s="4">
        <v>3.5</v>
      </c>
      <c r="BX147" s="4">
        <v>4.5</v>
      </c>
      <c r="BY147" s="4">
        <v>8</v>
      </c>
      <c r="BZ147" s="4">
        <v>2</v>
      </c>
      <c r="CA147" s="5">
        <v>18</v>
      </c>
    </row>
    <row r="148" spans="2:79" ht="15" customHeight="1">
      <c r="B148" s="11" t="s">
        <v>18</v>
      </c>
      <c r="C148" s="11">
        <f>100-C147</f>
        <v>45.238095238095241</v>
      </c>
      <c r="D148" s="11">
        <f>100-D147</f>
        <v>45.714285714285708</v>
      </c>
      <c r="E148" s="11">
        <f>100-E147</f>
        <v>28.571428571428569</v>
      </c>
      <c r="F148" s="11">
        <f>100-F147</f>
        <v>59.285714285714292</v>
      </c>
      <c r="G148" s="20"/>
      <c r="H148" s="20"/>
      <c r="I148" s="20"/>
      <c r="J148" s="3">
        <v>24</v>
      </c>
      <c r="K148" s="4">
        <v>8</v>
      </c>
      <c r="L148" s="4">
        <v>6</v>
      </c>
      <c r="M148" s="4">
        <v>2</v>
      </c>
      <c r="N148" s="4">
        <v>6</v>
      </c>
      <c r="O148" s="5">
        <v>22</v>
      </c>
      <c r="P148" s="20"/>
      <c r="Q148" s="20"/>
      <c r="R148" s="3">
        <v>24</v>
      </c>
      <c r="S148" s="4">
        <v>10</v>
      </c>
      <c r="T148" s="4">
        <v>2</v>
      </c>
      <c r="U148" s="4">
        <v>3</v>
      </c>
      <c r="V148" s="4">
        <v>5</v>
      </c>
      <c r="W148" s="5">
        <v>20</v>
      </c>
      <c r="X148" s="20"/>
      <c r="Y148" s="20"/>
      <c r="Z148" s="3">
        <v>24</v>
      </c>
      <c r="AA148" s="4">
        <v>8</v>
      </c>
      <c r="AB148" s="4">
        <v>9</v>
      </c>
      <c r="AC148" s="4">
        <v>0</v>
      </c>
      <c r="AD148" s="4">
        <v>4</v>
      </c>
      <c r="AE148" s="5">
        <v>21</v>
      </c>
      <c r="AF148" s="20"/>
      <c r="AG148" s="20"/>
      <c r="AH148" s="3">
        <v>24</v>
      </c>
      <c r="AI148" s="4">
        <v>4</v>
      </c>
      <c r="AJ148" s="4">
        <v>0</v>
      </c>
      <c r="AK148" s="4">
        <v>9</v>
      </c>
      <c r="AL148" s="4">
        <v>6</v>
      </c>
      <c r="AM148" s="5">
        <v>19</v>
      </c>
      <c r="AN148" s="20"/>
      <c r="AO148" s="20"/>
      <c r="AP148" s="3">
        <v>24</v>
      </c>
      <c r="AQ148" s="4">
        <v>9</v>
      </c>
      <c r="AR148" s="4">
        <v>5</v>
      </c>
      <c r="AS148" s="4">
        <v>4</v>
      </c>
      <c r="AT148" s="4">
        <v>3</v>
      </c>
      <c r="AU148" s="5">
        <v>21</v>
      </c>
      <c r="AV148" s="20"/>
      <c r="AW148" s="20"/>
      <c r="AX148" s="3">
        <v>24</v>
      </c>
      <c r="AY148" s="4">
        <v>6</v>
      </c>
      <c r="AZ148" s="4">
        <v>4</v>
      </c>
      <c r="BA148" s="4">
        <v>2</v>
      </c>
      <c r="BB148" s="4">
        <v>4</v>
      </c>
      <c r="BC148" s="5">
        <v>16</v>
      </c>
      <c r="BD148" s="20"/>
      <c r="BE148" s="20"/>
      <c r="BF148" s="3">
        <v>24</v>
      </c>
      <c r="BG148" s="4">
        <v>7</v>
      </c>
      <c r="BH148" s="4">
        <v>8</v>
      </c>
      <c r="BI148" s="4">
        <v>4</v>
      </c>
      <c r="BJ148" s="4">
        <v>5</v>
      </c>
      <c r="BK148" s="5">
        <v>24</v>
      </c>
      <c r="BL148" s="20"/>
      <c r="BM148" s="20"/>
      <c r="BN148" s="3">
        <v>24</v>
      </c>
      <c r="BO148" s="4">
        <v>7</v>
      </c>
      <c r="BP148" s="4">
        <v>4</v>
      </c>
      <c r="BQ148" s="4">
        <v>6</v>
      </c>
      <c r="BR148" s="4">
        <v>3</v>
      </c>
      <c r="BS148" s="5">
        <v>20</v>
      </c>
      <c r="BT148" s="20"/>
      <c r="BU148" s="20"/>
      <c r="BV148" s="3">
        <v>24</v>
      </c>
      <c r="BW148" s="4">
        <v>5</v>
      </c>
      <c r="BX148" s="4">
        <v>2</v>
      </c>
      <c r="BY148" s="4">
        <v>8</v>
      </c>
      <c r="BZ148" s="4">
        <v>2</v>
      </c>
      <c r="CA148" s="5">
        <v>17</v>
      </c>
    </row>
    <row r="149" spans="2:79" ht="15" customHeight="1">
      <c r="B149" s="11" t="s">
        <v>19</v>
      </c>
      <c r="C149" s="11">
        <f>AVERAGE(C125:C135)*10</f>
        <v>80.909090909090921</v>
      </c>
      <c r="D149" s="11">
        <f t="shared" ref="D149:F149" si="61">AVERAGE(D125:D135)*10</f>
        <v>67.27272727272728</v>
      </c>
      <c r="E149" s="11">
        <f t="shared" si="61"/>
        <v>83.636363636363626</v>
      </c>
      <c r="F149" s="11">
        <f t="shared" si="61"/>
        <v>70.454545454545453</v>
      </c>
      <c r="G149" s="20"/>
      <c r="H149" s="20"/>
      <c r="I149" s="20"/>
      <c r="J149" s="3">
        <v>25</v>
      </c>
      <c r="K149" s="4">
        <v>3.5</v>
      </c>
      <c r="L149" s="4">
        <v>6</v>
      </c>
      <c r="M149" s="4">
        <v>2</v>
      </c>
      <c r="N149" s="4">
        <v>9</v>
      </c>
      <c r="O149" s="5">
        <v>20.5</v>
      </c>
      <c r="P149" s="20"/>
      <c r="Q149" s="20"/>
      <c r="R149" s="3">
        <v>25</v>
      </c>
      <c r="S149" s="4">
        <v>7.5</v>
      </c>
      <c r="T149" s="4">
        <v>10</v>
      </c>
      <c r="U149" s="4">
        <v>0</v>
      </c>
      <c r="V149" s="4">
        <v>2</v>
      </c>
      <c r="W149" s="5">
        <v>19.5</v>
      </c>
      <c r="X149" s="20"/>
      <c r="Y149" s="20"/>
      <c r="Z149" s="3">
        <v>25</v>
      </c>
      <c r="AA149" s="4">
        <v>8</v>
      </c>
      <c r="AB149" s="4">
        <v>1</v>
      </c>
      <c r="AC149" s="4">
        <v>2</v>
      </c>
      <c r="AD149" s="4">
        <v>10</v>
      </c>
      <c r="AE149" s="5">
        <v>21</v>
      </c>
      <c r="AF149" s="20"/>
      <c r="AG149" s="20"/>
      <c r="AH149" s="3">
        <v>25</v>
      </c>
      <c r="AI149" s="4">
        <v>5</v>
      </c>
      <c r="AJ149" s="4">
        <v>1</v>
      </c>
      <c r="AK149" s="4">
        <v>7.5</v>
      </c>
      <c r="AL149" s="4">
        <v>5</v>
      </c>
      <c r="AM149" s="5">
        <v>18.5</v>
      </c>
      <c r="AN149" s="20"/>
      <c r="AO149" s="20"/>
      <c r="AP149" s="3">
        <v>25</v>
      </c>
      <c r="AQ149" s="4">
        <v>9</v>
      </c>
      <c r="AR149" s="4">
        <v>2</v>
      </c>
      <c r="AS149" s="4">
        <v>4</v>
      </c>
      <c r="AT149" s="4">
        <v>5</v>
      </c>
      <c r="AU149" s="5">
        <v>20</v>
      </c>
      <c r="AV149" s="20"/>
      <c r="AW149" s="20"/>
      <c r="AX149" s="3">
        <v>25</v>
      </c>
      <c r="AY149" s="4">
        <v>4</v>
      </c>
      <c r="AZ149" s="4">
        <v>4</v>
      </c>
      <c r="BA149" s="4">
        <v>2</v>
      </c>
      <c r="BB149" s="4">
        <v>6</v>
      </c>
      <c r="BC149" s="5">
        <v>16</v>
      </c>
      <c r="BD149" s="20"/>
      <c r="BE149" s="20"/>
      <c r="BF149" s="3">
        <v>25</v>
      </c>
      <c r="BG149" s="4">
        <v>7</v>
      </c>
      <c r="BH149" s="4">
        <v>7</v>
      </c>
      <c r="BI149" s="4">
        <v>7</v>
      </c>
      <c r="BJ149" s="4">
        <v>3</v>
      </c>
      <c r="BK149" s="5">
        <v>24</v>
      </c>
      <c r="BL149" s="20"/>
      <c r="BM149" s="20"/>
      <c r="BN149" s="3">
        <v>25</v>
      </c>
      <c r="BO149" s="4">
        <v>6</v>
      </c>
      <c r="BP149" s="4">
        <v>6</v>
      </c>
      <c r="BQ149" s="4">
        <v>5</v>
      </c>
      <c r="BR149" s="4">
        <v>2</v>
      </c>
      <c r="BS149" s="5">
        <v>19</v>
      </c>
      <c r="BT149" s="20"/>
      <c r="BU149" s="20"/>
      <c r="BV149" s="3">
        <v>25</v>
      </c>
      <c r="BW149" s="4">
        <v>4</v>
      </c>
      <c r="BX149" s="4">
        <v>5</v>
      </c>
      <c r="BY149" s="4">
        <v>6</v>
      </c>
      <c r="BZ149" s="4">
        <v>2</v>
      </c>
      <c r="CA149" s="5">
        <v>17</v>
      </c>
    </row>
    <row r="150" spans="2:79" ht="15" customHeight="1">
      <c r="B150" s="11" t="s">
        <v>21</v>
      </c>
      <c r="C150" s="11">
        <f>AVERAGE(C136:C145)*10</f>
        <v>28.888888888888889</v>
      </c>
      <c r="D150" s="11">
        <f t="shared" ref="D150:F150" si="62">AVERAGE(D136:D145)*10</f>
        <v>40</v>
      </c>
      <c r="E150" s="11">
        <f t="shared" si="62"/>
        <v>58</v>
      </c>
      <c r="F150" s="11">
        <f t="shared" si="62"/>
        <v>8.8888888888888893</v>
      </c>
      <c r="G150" s="20"/>
      <c r="H150" s="20"/>
      <c r="I150" s="20"/>
      <c r="J150" s="3">
        <v>26</v>
      </c>
      <c r="K150" s="4">
        <v>6</v>
      </c>
      <c r="L150" s="4">
        <v>5</v>
      </c>
      <c r="M150" s="4">
        <v>0</v>
      </c>
      <c r="N150" s="4">
        <v>9</v>
      </c>
      <c r="O150" s="5">
        <v>20</v>
      </c>
      <c r="P150" s="20"/>
      <c r="Q150" s="20"/>
      <c r="R150" s="3">
        <v>26</v>
      </c>
      <c r="S150" s="4">
        <v>7</v>
      </c>
      <c r="T150" s="4">
        <v>0</v>
      </c>
      <c r="U150" s="4">
        <v>4</v>
      </c>
      <c r="V150" s="4">
        <v>7</v>
      </c>
      <c r="W150" s="5">
        <v>18</v>
      </c>
      <c r="X150" s="20"/>
      <c r="Y150" s="20"/>
      <c r="Z150" s="3">
        <v>26</v>
      </c>
      <c r="AA150" s="4">
        <v>10</v>
      </c>
      <c r="AB150" s="4">
        <v>6</v>
      </c>
      <c r="AC150" s="4">
        <v>0</v>
      </c>
      <c r="AD150" s="4">
        <v>4</v>
      </c>
      <c r="AE150" s="5">
        <v>20</v>
      </c>
      <c r="AF150" s="20"/>
      <c r="AG150" s="20"/>
      <c r="AH150" s="3">
        <v>26</v>
      </c>
      <c r="AI150" s="4">
        <v>0</v>
      </c>
      <c r="AJ150" s="4">
        <v>2</v>
      </c>
      <c r="AK150" s="4">
        <v>6</v>
      </c>
      <c r="AL150" s="4">
        <v>10</v>
      </c>
      <c r="AM150" s="5">
        <v>18</v>
      </c>
      <c r="AN150" s="20"/>
      <c r="AO150" s="20"/>
      <c r="AP150" s="3">
        <v>26</v>
      </c>
      <c r="AQ150" s="4">
        <v>9</v>
      </c>
      <c r="AR150" s="4">
        <v>4</v>
      </c>
      <c r="AS150" s="4">
        <v>0</v>
      </c>
      <c r="AT150" s="4">
        <v>7</v>
      </c>
      <c r="AU150" s="5">
        <v>20</v>
      </c>
      <c r="AV150" s="20"/>
      <c r="AW150" s="20"/>
      <c r="AX150" s="3">
        <v>26</v>
      </c>
      <c r="AY150" s="4">
        <v>4</v>
      </c>
      <c r="AZ150" s="4">
        <v>4</v>
      </c>
      <c r="BA150" s="4">
        <v>2</v>
      </c>
      <c r="BB150" s="4">
        <v>5</v>
      </c>
      <c r="BC150" s="5">
        <v>15</v>
      </c>
      <c r="BD150" s="20"/>
      <c r="BE150" s="20"/>
      <c r="BF150" s="3">
        <v>26</v>
      </c>
      <c r="BG150" s="4">
        <v>9</v>
      </c>
      <c r="BH150" s="4">
        <v>5</v>
      </c>
      <c r="BI150" s="4">
        <v>2</v>
      </c>
      <c r="BJ150" s="4">
        <v>7</v>
      </c>
      <c r="BK150" s="5">
        <v>23</v>
      </c>
      <c r="BL150" s="20"/>
      <c r="BM150" s="20"/>
      <c r="BN150" s="3">
        <v>26</v>
      </c>
      <c r="BO150" s="4">
        <v>4</v>
      </c>
      <c r="BP150" s="4">
        <v>8</v>
      </c>
      <c r="BQ150" s="4">
        <v>5</v>
      </c>
      <c r="BR150" s="4">
        <v>2</v>
      </c>
      <c r="BS150" s="5">
        <v>19</v>
      </c>
      <c r="BT150" s="20"/>
      <c r="BU150" s="20"/>
      <c r="BV150" s="3">
        <v>26</v>
      </c>
      <c r="BW150" s="4">
        <v>8</v>
      </c>
      <c r="BX150" s="4">
        <v>6</v>
      </c>
      <c r="BY150" s="4">
        <v>0</v>
      </c>
      <c r="BZ150" s="4">
        <v>3</v>
      </c>
      <c r="CA150" s="5">
        <v>17</v>
      </c>
    </row>
    <row r="151" spans="2:79" ht="15" customHeight="1">
      <c r="B151" s="11" t="s">
        <v>20</v>
      </c>
      <c r="C151" s="11">
        <f>(C149-C150)/100</f>
        <v>0.52020202020202033</v>
      </c>
      <c r="D151" s="11">
        <f t="shared" ref="D151:F151" si="63">(D149-D150)/100</f>
        <v>0.27272727272727282</v>
      </c>
      <c r="E151" s="11">
        <f t="shared" si="63"/>
        <v>0.25636363636363624</v>
      </c>
      <c r="F151" s="11">
        <f t="shared" si="63"/>
        <v>0.61565656565656568</v>
      </c>
      <c r="G151" s="20"/>
      <c r="H151" s="20"/>
      <c r="I151" s="20"/>
      <c r="J151" s="3">
        <v>27</v>
      </c>
      <c r="K151" s="4">
        <v>3</v>
      </c>
      <c r="L151" s="4">
        <v>7</v>
      </c>
      <c r="M151" s="4">
        <v>0</v>
      </c>
      <c r="N151" s="4">
        <v>9.5</v>
      </c>
      <c r="O151" s="5">
        <v>19.5</v>
      </c>
      <c r="P151" s="20"/>
      <c r="Q151" s="20"/>
      <c r="R151" s="3">
        <v>27</v>
      </c>
      <c r="S151" s="4">
        <v>10</v>
      </c>
      <c r="T151" s="4">
        <v>0</v>
      </c>
      <c r="U151" s="4">
        <v>0</v>
      </c>
      <c r="V151" s="4">
        <v>7</v>
      </c>
      <c r="W151" s="5">
        <v>17</v>
      </c>
      <c r="X151" s="20"/>
      <c r="Y151" s="20"/>
      <c r="Z151" s="3">
        <v>27</v>
      </c>
      <c r="AA151" s="4">
        <v>8</v>
      </c>
      <c r="AB151" s="4">
        <v>2</v>
      </c>
      <c r="AC151" s="4">
        <v>3</v>
      </c>
      <c r="AD151" s="4">
        <v>7</v>
      </c>
      <c r="AE151" s="5">
        <v>20</v>
      </c>
      <c r="AF151" s="20"/>
      <c r="AG151" s="20"/>
      <c r="AH151" s="3">
        <v>27</v>
      </c>
      <c r="AI151" s="4">
        <v>2</v>
      </c>
      <c r="AJ151" s="4">
        <v>1</v>
      </c>
      <c r="AK151" s="4">
        <v>5</v>
      </c>
      <c r="AL151" s="4">
        <v>10</v>
      </c>
      <c r="AM151" s="5">
        <v>18</v>
      </c>
      <c r="AN151" s="20"/>
      <c r="AO151" s="20"/>
      <c r="AP151" s="3">
        <v>27</v>
      </c>
      <c r="AQ151" s="4">
        <v>9</v>
      </c>
      <c r="AR151" s="4">
        <v>3</v>
      </c>
      <c r="AS151" s="4">
        <v>0</v>
      </c>
      <c r="AT151" s="4">
        <v>6</v>
      </c>
      <c r="AU151" s="5">
        <v>18</v>
      </c>
      <c r="AV151" s="20"/>
      <c r="AW151" s="20"/>
      <c r="AX151" s="3">
        <v>27</v>
      </c>
      <c r="AY151" s="4">
        <v>6</v>
      </c>
      <c r="AZ151" s="4">
        <v>5</v>
      </c>
      <c r="BA151" s="4">
        <v>0</v>
      </c>
      <c r="BB151" s="4">
        <v>4</v>
      </c>
      <c r="BC151" s="5">
        <v>15</v>
      </c>
      <c r="BD151" s="20"/>
      <c r="BE151" s="20"/>
      <c r="BF151" s="3">
        <v>27</v>
      </c>
      <c r="BG151" s="4">
        <v>6</v>
      </c>
      <c r="BH151" s="4">
        <v>6</v>
      </c>
      <c r="BI151" s="4">
        <v>6</v>
      </c>
      <c r="BJ151" s="4">
        <v>4</v>
      </c>
      <c r="BK151" s="5">
        <v>22</v>
      </c>
      <c r="BL151" s="20"/>
      <c r="BM151" s="20"/>
      <c r="BN151" s="3">
        <v>27</v>
      </c>
      <c r="BO151" s="4">
        <v>3</v>
      </c>
      <c r="BP151" s="4">
        <v>5</v>
      </c>
      <c r="BQ151" s="4">
        <v>8</v>
      </c>
      <c r="BR151" s="4">
        <v>2</v>
      </c>
      <c r="BS151" s="5">
        <v>18</v>
      </c>
      <c r="BT151" s="20"/>
      <c r="BU151" s="20"/>
      <c r="BV151" s="3">
        <v>27</v>
      </c>
      <c r="BW151" s="4">
        <v>9</v>
      </c>
      <c r="BX151" s="4">
        <v>8</v>
      </c>
      <c r="BY151" s="4">
        <v>0</v>
      </c>
      <c r="BZ151" s="4">
        <v>0</v>
      </c>
      <c r="CA151" s="5">
        <v>17</v>
      </c>
    </row>
    <row r="152" spans="2:79" ht="15" customHeight="1">
      <c r="B152" s="16" t="s">
        <v>22</v>
      </c>
      <c r="C152" s="13">
        <f>CORREL(C125:C145,G125:G145)</f>
        <v>0.81286644016129717</v>
      </c>
      <c r="D152" s="13">
        <f>CORREL(D125:D145,G125:G145)</f>
        <v>0.71448808689822396</v>
      </c>
      <c r="E152" s="13">
        <f>CORREL(E125:E145,G125:G145)</f>
        <v>0.75670090489169162</v>
      </c>
      <c r="F152" s="13">
        <f>CORREL(F125:F145,G125:G145)</f>
        <v>0.80605645122941394</v>
      </c>
      <c r="G152" s="20"/>
      <c r="H152" s="20"/>
      <c r="I152" s="20"/>
      <c r="J152" s="3">
        <v>28</v>
      </c>
      <c r="K152" s="4">
        <v>5</v>
      </c>
      <c r="L152" s="4">
        <v>9</v>
      </c>
      <c r="M152" s="4">
        <v>0</v>
      </c>
      <c r="N152" s="4">
        <v>5</v>
      </c>
      <c r="O152" s="5">
        <v>19</v>
      </c>
      <c r="P152" s="20"/>
      <c r="Q152" s="20"/>
      <c r="R152" s="3">
        <v>28</v>
      </c>
      <c r="S152" s="4">
        <v>7</v>
      </c>
      <c r="T152" s="4">
        <v>2</v>
      </c>
      <c r="U152" s="4">
        <v>0</v>
      </c>
      <c r="V152" s="4">
        <v>7</v>
      </c>
      <c r="W152" s="5">
        <v>16</v>
      </c>
      <c r="X152" s="20"/>
      <c r="Y152" s="20"/>
      <c r="Z152" s="3">
        <v>28</v>
      </c>
      <c r="AA152" s="4">
        <v>10</v>
      </c>
      <c r="AB152" s="4">
        <v>1</v>
      </c>
      <c r="AC152" s="4">
        <v>0</v>
      </c>
      <c r="AD152" s="4">
        <v>9</v>
      </c>
      <c r="AE152" s="5">
        <v>20</v>
      </c>
      <c r="AF152" s="20"/>
      <c r="AG152" s="20"/>
      <c r="AH152" s="3">
        <v>28</v>
      </c>
      <c r="AI152" s="4">
        <v>0</v>
      </c>
      <c r="AJ152" s="4">
        <v>6</v>
      </c>
      <c r="AK152" s="4">
        <v>7</v>
      </c>
      <c r="AL152" s="4">
        <v>5</v>
      </c>
      <c r="AM152" s="5">
        <v>18</v>
      </c>
      <c r="AN152" s="20"/>
      <c r="AO152" s="20"/>
      <c r="AP152" s="3">
        <v>28</v>
      </c>
      <c r="AQ152" s="4">
        <v>8</v>
      </c>
      <c r="AR152" s="4">
        <v>5</v>
      </c>
      <c r="AS152" s="4">
        <v>0</v>
      </c>
      <c r="AT152" s="4">
        <v>5</v>
      </c>
      <c r="AU152" s="5">
        <v>18</v>
      </c>
      <c r="AV152" s="20"/>
      <c r="AW152" s="20"/>
      <c r="AX152" s="3">
        <v>28</v>
      </c>
      <c r="AY152" s="4">
        <v>6</v>
      </c>
      <c r="AZ152" s="4">
        <v>3</v>
      </c>
      <c r="BA152" s="4">
        <v>0</v>
      </c>
      <c r="BB152" s="4">
        <v>5</v>
      </c>
      <c r="BC152" s="5">
        <v>14</v>
      </c>
      <c r="BD152" s="20"/>
      <c r="BE152" s="20"/>
      <c r="BF152" s="3">
        <v>28</v>
      </c>
      <c r="BG152" s="4">
        <v>7</v>
      </c>
      <c r="BH152" s="4">
        <v>7</v>
      </c>
      <c r="BI152" s="4">
        <v>5</v>
      </c>
      <c r="BJ152" s="4">
        <v>3</v>
      </c>
      <c r="BK152" s="5">
        <v>22</v>
      </c>
      <c r="BL152" s="20"/>
      <c r="BM152" s="20"/>
      <c r="BN152" s="3">
        <v>28</v>
      </c>
      <c r="BO152" s="4">
        <v>5</v>
      </c>
      <c r="BP152" s="4">
        <v>6</v>
      </c>
      <c r="BQ152" s="4">
        <v>5</v>
      </c>
      <c r="BR152" s="4">
        <v>2</v>
      </c>
      <c r="BS152" s="5">
        <v>18</v>
      </c>
      <c r="BT152" s="20"/>
      <c r="BU152" s="20"/>
      <c r="BV152" s="3">
        <v>28</v>
      </c>
      <c r="BW152" s="4">
        <v>6</v>
      </c>
      <c r="BX152" s="4">
        <v>1.5</v>
      </c>
      <c r="BY152" s="4">
        <v>8</v>
      </c>
      <c r="BZ152" s="4">
        <v>1</v>
      </c>
      <c r="CA152" s="5">
        <v>16.5</v>
      </c>
    </row>
    <row r="153" spans="2:79" ht="15" customHeight="1">
      <c r="B153" s="20"/>
      <c r="C153" s="20"/>
      <c r="D153" s="20"/>
      <c r="E153" s="20"/>
      <c r="F153" s="20"/>
      <c r="G153" s="20"/>
      <c r="H153" s="20"/>
      <c r="I153" s="20"/>
      <c r="J153" s="3">
        <v>29</v>
      </c>
      <c r="K153" s="4">
        <v>8</v>
      </c>
      <c r="L153" s="4">
        <v>2</v>
      </c>
      <c r="M153" s="4">
        <v>0</v>
      </c>
      <c r="N153" s="4">
        <v>9</v>
      </c>
      <c r="O153" s="5">
        <v>19</v>
      </c>
      <c r="P153" s="20"/>
      <c r="Q153" s="20"/>
      <c r="R153" s="3">
        <v>29</v>
      </c>
      <c r="S153" s="4">
        <v>8.5</v>
      </c>
      <c r="T153" s="4">
        <v>2</v>
      </c>
      <c r="U153" s="4">
        <v>0</v>
      </c>
      <c r="V153" s="4">
        <v>4</v>
      </c>
      <c r="W153" s="5">
        <v>14.5</v>
      </c>
      <c r="X153" s="20"/>
      <c r="Y153" s="20"/>
      <c r="Z153" s="3">
        <v>29</v>
      </c>
      <c r="AA153" s="4">
        <v>10</v>
      </c>
      <c r="AB153" s="4">
        <v>0</v>
      </c>
      <c r="AC153" s="4">
        <v>0</v>
      </c>
      <c r="AD153" s="4">
        <v>10</v>
      </c>
      <c r="AE153" s="5">
        <v>20</v>
      </c>
      <c r="AF153" s="20"/>
      <c r="AG153" s="20"/>
      <c r="AH153" s="3">
        <v>29</v>
      </c>
      <c r="AI153" s="4">
        <v>2</v>
      </c>
      <c r="AJ153" s="4">
        <v>3</v>
      </c>
      <c r="AK153" s="4">
        <v>7</v>
      </c>
      <c r="AL153" s="4">
        <v>6</v>
      </c>
      <c r="AM153" s="5">
        <v>18</v>
      </c>
      <c r="AN153" s="20"/>
      <c r="AO153" s="20"/>
      <c r="AP153" s="3">
        <v>29</v>
      </c>
      <c r="AQ153" s="4">
        <v>7</v>
      </c>
      <c r="AR153" s="4">
        <v>5</v>
      </c>
      <c r="AS153" s="4">
        <v>0</v>
      </c>
      <c r="AT153" s="4">
        <v>6</v>
      </c>
      <c r="AU153" s="5">
        <v>18</v>
      </c>
      <c r="AV153" s="20"/>
      <c r="AW153" s="20"/>
      <c r="AX153" s="3">
        <v>29</v>
      </c>
      <c r="AY153" s="4">
        <v>7</v>
      </c>
      <c r="AZ153" s="4">
        <v>4</v>
      </c>
      <c r="BA153" s="4">
        <v>2</v>
      </c>
      <c r="BB153" s="4">
        <v>1</v>
      </c>
      <c r="BC153" s="5">
        <v>14</v>
      </c>
      <c r="BD153" s="20"/>
      <c r="BE153" s="20"/>
      <c r="BF153" s="3">
        <v>29</v>
      </c>
      <c r="BG153" s="4">
        <v>8</v>
      </c>
      <c r="BH153" s="4">
        <v>6</v>
      </c>
      <c r="BI153" s="4">
        <v>2</v>
      </c>
      <c r="BJ153" s="4">
        <v>6</v>
      </c>
      <c r="BK153" s="5">
        <v>22</v>
      </c>
      <c r="BL153" s="20"/>
      <c r="BM153" s="20"/>
      <c r="BN153" s="3">
        <v>29</v>
      </c>
      <c r="BO153" s="4">
        <v>3</v>
      </c>
      <c r="BP153" s="4">
        <v>5</v>
      </c>
      <c r="BQ153" s="4">
        <v>9</v>
      </c>
      <c r="BR153" s="4">
        <v>1</v>
      </c>
      <c r="BS153" s="5">
        <v>18</v>
      </c>
      <c r="BT153" s="20"/>
      <c r="BU153" s="20"/>
      <c r="BV153" s="3">
        <v>29</v>
      </c>
      <c r="BW153" s="4">
        <v>2</v>
      </c>
      <c r="BX153" s="4">
        <v>5.5</v>
      </c>
      <c r="BY153" s="4">
        <v>5</v>
      </c>
      <c r="BZ153" s="4">
        <v>4</v>
      </c>
      <c r="CA153" s="5">
        <v>16.5</v>
      </c>
    </row>
    <row r="154" spans="2:79" ht="15" customHeight="1">
      <c r="B154" s="20"/>
      <c r="C154" s="20"/>
      <c r="D154" s="20"/>
      <c r="E154" s="20"/>
      <c r="F154" s="20"/>
      <c r="G154" s="20"/>
      <c r="H154" s="20"/>
      <c r="I154" s="20"/>
      <c r="J154" s="3">
        <v>30</v>
      </c>
      <c r="K154" s="4">
        <v>0</v>
      </c>
      <c r="L154" s="4">
        <v>8</v>
      </c>
      <c r="M154" s="4">
        <v>1</v>
      </c>
      <c r="N154" s="4">
        <v>9</v>
      </c>
      <c r="O154" s="5">
        <v>18</v>
      </c>
      <c r="P154" s="20"/>
      <c r="Q154" s="20"/>
      <c r="R154" s="3">
        <v>30</v>
      </c>
      <c r="S154" s="4">
        <v>9</v>
      </c>
      <c r="T154" s="4">
        <v>0</v>
      </c>
      <c r="U154" s="4">
        <v>5</v>
      </c>
      <c r="V154" s="4">
        <v>0</v>
      </c>
      <c r="W154" s="5">
        <v>14</v>
      </c>
      <c r="X154" s="20"/>
      <c r="Y154" s="20"/>
      <c r="Z154" s="3">
        <v>30</v>
      </c>
      <c r="AA154" s="4">
        <v>9</v>
      </c>
      <c r="AB154" s="4">
        <v>2</v>
      </c>
      <c r="AC154" s="4">
        <v>0</v>
      </c>
      <c r="AD154" s="4">
        <v>8</v>
      </c>
      <c r="AE154" s="5">
        <v>19</v>
      </c>
      <c r="AF154" s="20"/>
      <c r="AG154" s="20"/>
      <c r="AH154" s="3">
        <v>30</v>
      </c>
      <c r="AI154" s="4">
        <v>5</v>
      </c>
      <c r="AJ154" s="4">
        <v>1</v>
      </c>
      <c r="AK154" s="4">
        <v>5</v>
      </c>
      <c r="AL154" s="4">
        <v>6</v>
      </c>
      <c r="AM154" s="5">
        <v>17</v>
      </c>
      <c r="AN154" s="20"/>
      <c r="AO154" s="20"/>
      <c r="AP154" s="3">
        <v>30</v>
      </c>
      <c r="AQ154" s="4">
        <v>1.5</v>
      </c>
      <c r="AR154" s="4">
        <v>3</v>
      </c>
      <c r="AS154" s="4">
        <v>8.5</v>
      </c>
      <c r="AT154" s="4">
        <v>5</v>
      </c>
      <c r="AU154" s="5">
        <v>18</v>
      </c>
      <c r="AV154" s="20"/>
      <c r="AW154" s="20"/>
      <c r="AX154" s="3">
        <v>30</v>
      </c>
      <c r="AY154" s="4">
        <v>5</v>
      </c>
      <c r="AZ154" s="4">
        <v>5</v>
      </c>
      <c r="BA154" s="4">
        <v>0</v>
      </c>
      <c r="BB154" s="4">
        <v>4</v>
      </c>
      <c r="BC154" s="5">
        <v>14</v>
      </c>
      <c r="BD154" s="20"/>
      <c r="BE154" s="20"/>
      <c r="BF154" s="3">
        <v>30</v>
      </c>
      <c r="BG154" s="4">
        <v>6</v>
      </c>
      <c r="BH154" s="4">
        <v>8</v>
      </c>
      <c r="BI154" s="4">
        <v>3</v>
      </c>
      <c r="BJ154" s="4">
        <v>5</v>
      </c>
      <c r="BK154" s="5">
        <v>22</v>
      </c>
      <c r="BL154" s="20"/>
      <c r="BM154" s="20"/>
      <c r="BN154" s="3">
        <v>30</v>
      </c>
      <c r="BO154" s="4">
        <v>1</v>
      </c>
      <c r="BP154" s="4">
        <v>5</v>
      </c>
      <c r="BQ154" s="4">
        <v>9</v>
      </c>
      <c r="BR154" s="4">
        <v>2</v>
      </c>
      <c r="BS154" s="5">
        <v>17</v>
      </c>
      <c r="BT154" s="20"/>
      <c r="BU154" s="20"/>
      <c r="BV154" s="3">
        <v>30</v>
      </c>
      <c r="BW154" s="4">
        <v>8.5</v>
      </c>
      <c r="BX154" s="4">
        <v>6.5</v>
      </c>
      <c r="BY154" s="4">
        <v>1</v>
      </c>
      <c r="BZ154" s="4">
        <v>0</v>
      </c>
      <c r="CA154" s="5">
        <v>16</v>
      </c>
    </row>
    <row r="155" spans="2:79" ht="15" customHeight="1">
      <c r="B155" s="20"/>
      <c r="C155" s="20"/>
      <c r="D155" s="20"/>
      <c r="E155" s="20"/>
      <c r="F155" s="20"/>
      <c r="G155" s="20"/>
      <c r="H155" s="20"/>
      <c r="I155" s="20"/>
      <c r="J155" s="3">
        <v>31</v>
      </c>
      <c r="K155" s="4">
        <v>6</v>
      </c>
      <c r="L155" s="4">
        <v>2</v>
      </c>
      <c r="M155" s="4">
        <v>0</v>
      </c>
      <c r="N155" s="4">
        <v>10</v>
      </c>
      <c r="O155" s="5">
        <v>18</v>
      </c>
      <c r="P155" s="20"/>
      <c r="Q155" s="20"/>
      <c r="R155" s="3">
        <v>31</v>
      </c>
      <c r="S155" s="4">
        <v>7</v>
      </c>
      <c r="T155" s="4">
        <v>3</v>
      </c>
      <c r="U155" s="4">
        <v>0</v>
      </c>
      <c r="V155" s="4">
        <v>4</v>
      </c>
      <c r="W155" s="5">
        <v>14</v>
      </c>
      <c r="X155" s="20"/>
      <c r="Y155" s="20"/>
      <c r="Z155" s="3">
        <v>31</v>
      </c>
      <c r="AA155" s="4">
        <v>10</v>
      </c>
      <c r="AB155" s="4">
        <v>5</v>
      </c>
      <c r="AC155" s="4">
        <v>0</v>
      </c>
      <c r="AD155" s="4">
        <v>4</v>
      </c>
      <c r="AE155" s="5">
        <v>19</v>
      </c>
      <c r="AF155" s="20"/>
      <c r="AG155" s="20"/>
      <c r="AH155" s="3">
        <v>31</v>
      </c>
      <c r="AI155" s="4">
        <v>2</v>
      </c>
      <c r="AJ155" s="4">
        <v>0</v>
      </c>
      <c r="AK155" s="4">
        <v>10</v>
      </c>
      <c r="AL155" s="4">
        <v>5</v>
      </c>
      <c r="AM155" s="5">
        <v>17</v>
      </c>
      <c r="AN155" s="20"/>
      <c r="AO155" s="20"/>
      <c r="AP155" s="3">
        <v>31</v>
      </c>
      <c r="AQ155" s="4">
        <v>4</v>
      </c>
      <c r="AR155" s="4">
        <v>2</v>
      </c>
      <c r="AS155" s="4">
        <v>5</v>
      </c>
      <c r="AT155" s="4">
        <v>6</v>
      </c>
      <c r="AU155" s="5">
        <v>17</v>
      </c>
      <c r="AV155" s="20"/>
      <c r="AW155" s="20"/>
      <c r="AX155" s="3">
        <v>31</v>
      </c>
      <c r="AY155" s="4">
        <v>5</v>
      </c>
      <c r="AZ155" s="4">
        <v>5</v>
      </c>
      <c r="BA155" s="4">
        <v>0</v>
      </c>
      <c r="BB155" s="4">
        <v>4</v>
      </c>
      <c r="BC155" s="5">
        <v>14</v>
      </c>
      <c r="BD155" s="20"/>
      <c r="BE155" s="20"/>
      <c r="BF155" s="3">
        <v>31</v>
      </c>
      <c r="BG155" s="4">
        <v>7</v>
      </c>
      <c r="BH155" s="4">
        <v>5</v>
      </c>
      <c r="BI155" s="4">
        <v>5</v>
      </c>
      <c r="BJ155" s="4">
        <v>4</v>
      </c>
      <c r="BK155" s="5">
        <v>21</v>
      </c>
      <c r="BL155" s="20"/>
      <c r="BM155" s="20"/>
      <c r="BN155" s="3">
        <v>31</v>
      </c>
      <c r="BO155" s="4">
        <v>5</v>
      </c>
      <c r="BP155" s="4">
        <v>6</v>
      </c>
      <c r="BQ155" s="4">
        <v>5</v>
      </c>
      <c r="BR155" s="4">
        <v>1</v>
      </c>
      <c r="BS155" s="5">
        <v>17</v>
      </c>
      <c r="BT155" s="20"/>
      <c r="BU155" s="20"/>
      <c r="BV155" s="3">
        <v>31</v>
      </c>
      <c r="BW155" s="4">
        <v>8</v>
      </c>
      <c r="BX155" s="4">
        <v>2</v>
      </c>
      <c r="BY155" s="4">
        <v>5</v>
      </c>
      <c r="BZ155" s="4">
        <v>0</v>
      </c>
      <c r="CA155" s="5">
        <v>15</v>
      </c>
    </row>
    <row r="156" spans="2:79" ht="15" customHeight="1">
      <c r="B156" s="20"/>
      <c r="C156" s="20"/>
      <c r="D156" s="20"/>
      <c r="E156" s="20"/>
      <c r="F156" s="20"/>
      <c r="G156" s="20"/>
      <c r="H156" s="20"/>
      <c r="I156" s="20"/>
      <c r="J156" s="3">
        <v>32</v>
      </c>
      <c r="K156" s="4">
        <v>2</v>
      </c>
      <c r="L156" s="4">
        <v>10</v>
      </c>
      <c r="M156" s="4">
        <v>0</v>
      </c>
      <c r="N156" s="4">
        <v>5</v>
      </c>
      <c r="O156" s="5">
        <v>17</v>
      </c>
      <c r="P156" s="20"/>
      <c r="Q156" s="20"/>
      <c r="R156" s="3">
        <v>32</v>
      </c>
      <c r="S156" s="4">
        <v>7</v>
      </c>
      <c r="T156" s="4">
        <v>0</v>
      </c>
      <c r="U156" s="4">
        <v>0</v>
      </c>
      <c r="V156" s="4">
        <v>7</v>
      </c>
      <c r="W156" s="5">
        <v>14</v>
      </c>
      <c r="X156" s="20"/>
      <c r="Y156" s="20"/>
      <c r="Z156" s="3">
        <v>32</v>
      </c>
      <c r="AA156" s="4">
        <v>8</v>
      </c>
      <c r="AB156" s="4">
        <v>6</v>
      </c>
      <c r="AC156" s="4">
        <v>0</v>
      </c>
      <c r="AD156" s="4">
        <v>5</v>
      </c>
      <c r="AE156" s="5">
        <v>19</v>
      </c>
      <c r="AF156" s="20"/>
      <c r="AG156" s="20"/>
      <c r="AH156" s="3">
        <v>32</v>
      </c>
      <c r="AI156" s="4">
        <v>6</v>
      </c>
      <c r="AJ156" s="4">
        <v>0</v>
      </c>
      <c r="AK156" s="4">
        <v>5.5</v>
      </c>
      <c r="AL156" s="4">
        <v>5</v>
      </c>
      <c r="AM156" s="5">
        <v>16.5</v>
      </c>
      <c r="AN156" s="20"/>
      <c r="AO156" s="20"/>
      <c r="AP156" s="3">
        <v>32</v>
      </c>
      <c r="AQ156" s="4">
        <v>3</v>
      </c>
      <c r="AR156" s="4">
        <v>4</v>
      </c>
      <c r="AS156" s="4">
        <v>4</v>
      </c>
      <c r="AT156" s="4">
        <v>6</v>
      </c>
      <c r="AU156" s="5">
        <v>17</v>
      </c>
      <c r="AV156" s="20"/>
      <c r="AW156" s="20"/>
      <c r="AX156" s="3">
        <v>32</v>
      </c>
      <c r="AY156" s="4">
        <v>4</v>
      </c>
      <c r="AZ156" s="4">
        <v>5</v>
      </c>
      <c r="BA156" s="4">
        <v>3</v>
      </c>
      <c r="BB156" s="4">
        <v>2</v>
      </c>
      <c r="BC156" s="5">
        <v>14</v>
      </c>
      <c r="BD156" s="20"/>
      <c r="BE156" s="20"/>
      <c r="BF156" s="3">
        <v>32</v>
      </c>
      <c r="BG156" s="4">
        <v>7</v>
      </c>
      <c r="BH156" s="4">
        <v>6</v>
      </c>
      <c r="BI156" s="4">
        <v>2</v>
      </c>
      <c r="BJ156" s="4">
        <v>5</v>
      </c>
      <c r="BK156" s="5">
        <v>20</v>
      </c>
      <c r="BL156" s="20"/>
      <c r="BM156" s="20"/>
      <c r="BN156" s="3">
        <v>32</v>
      </c>
      <c r="BO156" s="4">
        <v>1</v>
      </c>
      <c r="BP156" s="4">
        <v>7</v>
      </c>
      <c r="BQ156" s="4">
        <v>7</v>
      </c>
      <c r="BR156" s="4">
        <v>1</v>
      </c>
      <c r="BS156" s="5">
        <v>16</v>
      </c>
      <c r="BT156" s="20"/>
      <c r="BU156" s="20"/>
      <c r="BV156" s="3">
        <v>32</v>
      </c>
      <c r="BW156" s="4">
        <v>9</v>
      </c>
      <c r="BX156" s="4">
        <v>4.5</v>
      </c>
      <c r="BY156" s="4">
        <v>0</v>
      </c>
      <c r="BZ156" s="4">
        <v>1</v>
      </c>
      <c r="CA156" s="5">
        <v>14.5</v>
      </c>
    </row>
    <row r="157" spans="2:79" ht="15" customHeight="1">
      <c r="B157" s="20"/>
      <c r="C157" s="20"/>
      <c r="D157" s="20"/>
      <c r="E157" s="20"/>
      <c r="F157" s="20"/>
      <c r="G157" s="20"/>
      <c r="H157" s="20"/>
      <c r="I157" s="20"/>
      <c r="J157" s="3">
        <v>33</v>
      </c>
      <c r="K157" s="4">
        <v>1</v>
      </c>
      <c r="L157" s="4">
        <v>7</v>
      </c>
      <c r="M157" s="4">
        <v>2</v>
      </c>
      <c r="N157" s="4">
        <v>7</v>
      </c>
      <c r="O157" s="5">
        <v>17</v>
      </c>
      <c r="P157" s="20"/>
      <c r="Q157" s="20"/>
      <c r="R157" s="3">
        <v>33</v>
      </c>
      <c r="S157" s="4">
        <v>9</v>
      </c>
      <c r="T157" s="4">
        <v>0</v>
      </c>
      <c r="U157" s="4">
        <v>0</v>
      </c>
      <c r="V157" s="4">
        <v>3</v>
      </c>
      <c r="W157" s="5">
        <v>12</v>
      </c>
      <c r="X157" s="20"/>
      <c r="Y157" s="20"/>
      <c r="Z157" s="3">
        <v>33</v>
      </c>
      <c r="AA157" s="4">
        <v>10</v>
      </c>
      <c r="AB157" s="4">
        <v>3</v>
      </c>
      <c r="AC157" s="4">
        <v>0</v>
      </c>
      <c r="AD157" s="4">
        <v>5</v>
      </c>
      <c r="AE157" s="5">
        <v>18</v>
      </c>
      <c r="AF157" s="20"/>
      <c r="AG157" s="20"/>
      <c r="AH157" s="3">
        <v>33</v>
      </c>
      <c r="AI157" s="4">
        <v>1</v>
      </c>
      <c r="AJ157" s="4">
        <v>0</v>
      </c>
      <c r="AK157" s="4">
        <v>8</v>
      </c>
      <c r="AL157" s="4">
        <v>7</v>
      </c>
      <c r="AM157" s="5">
        <v>16</v>
      </c>
      <c r="AN157" s="20"/>
      <c r="AO157" s="20"/>
      <c r="AP157" s="3">
        <v>33</v>
      </c>
      <c r="AQ157" s="4">
        <v>5.5</v>
      </c>
      <c r="AR157" s="4">
        <v>0</v>
      </c>
      <c r="AS157" s="4">
        <v>4</v>
      </c>
      <c r="AT157" s="4">
        <v>7</v>
      </c>
      <c r="AU157" s="5">
        <v>16.5</v>
      </c>
      <c r="AV157" s="20"/>
      <c r="AW157" s="20"/>
      <c r="AX157" s="3">
        <v>33</v>
      </c>
      <c r="AY157" s="4">
        <v>0</v>
      </c>
      <c r="AZ157" s="4">
        <v>4</v>
      </c>
      <c r="BA157" s="4">
        <v>6</v>
      </c>
      <c r="BB157" s="4">
        <v>3</v>
      </c>
      <c r="BC157" s="5">
        <v>13</v>
      </c>
      <c r="BD157" s="20"/>
      <c r="BE157" s="20"/>
      <c r="BF157" s="3">
        <v>33</v>
      </c>
      <c r="BG157" s="4">
        <v>9</v>
      </c>
      <c r="BH157" s="4">
        <v>5</v>
      </c>
      <c r="BI157" s="4">
        <v>4</v>
      </c>
      <c r="BJ157" s="4">
        <v>1</v>
      </c>
      <c r="BK157" s="5">
        <v>19</v>
      </c>
      <c r="BL157" s="20"/>
      <c r="BM157" s="20"/>
      <c r="BN157" s="3">
        <v>33</v>
      </c>
      <c r="BO157" s="4">
        <v>2</v>
      </c>
      <c r="BP157" s="4">
        <v>10</v>
      </c>
      <c r="BQ157" s="4">
        <v>3</v>
      </c>
      <c r="BR157" s="4">
        <v>1</v>
      </c>
      <c r="BS157" s="5">
        <v>16</v>
      </c>
      <c r="BT157" s="20"/>
      <c r="BU157" s="20"/>
      <c r="BV157" s="3">
        <v>33</v>
      </c>
      <c r="BW157" s="4">
        <v>2</v>
      </c>
      <c r="BX157" s="4">
        <v>8</v>
      </c>
      <c r="BY157" s="4">
        <v>3</v>
      </c>
      <c r="BZ157" s="4">
        <v>1</v>
      </c>
      <c r="CA157" s="5">
        <v>14</v>
      </c>
    </row>
    <row r="158" spans="2:79" ht="15" customHeight="1">
      <c r="B158" s="20"/>
      <c r="C158" s="20"/>
      <c r="D158" s="20"/>
      <c r="E158" s="20"/>
      <c r="F158" s="20"/>
      <c r="G158" s="20"/>
      <c r="H158" s="20"/>
      <c r="I158" s="20"/>
      <c r="J158" s="3">
        <v>34</v>
      </c>
      <c r="K158" s="4">
        <v>5</v>
      </c>
      <c r="L158" s="4">
        <v>2</v>
      </c>
      <c r="M158" s="4">
        <v>0</v>
      </c>
      <c r="N158" s="4">
        <v>10</v>
      </c>
      <c r="O158" s="5">
        <v>17</v>
      </c>
      <c r="P158" s="20"/>
      <c r="Q158" s="20"/>
      <c r="R158" s="3">
        <v>34</v>
      </c>
      <c r="S158" s="4">
        <v>10</v>
      </c>
      <c r="T158" s="4">
        <v>0</v>
      </c>
      <c r="U158" s="4">
        <v>0</v>
      </c>
      <c r="V158" s="4">
        <v>0</v>
      </c>
      <c r="W158" s="5">
        <v>10</v>
      </c>
      <c r="X158" s="20"/>
      <c r="Y158" s="20"/>
      <c r="Z158" s="3">
        <v>34</v>
      </c>
      <c r="AA158" s="4">
        <v>10</v>
      </c>
      <c r="AB158" s="4">
        <v>4</v>
      </c>
      <c r="AC158" s="4">
        <v>0</v>
      </c>
      <c r="AD158" s="4">
        <v>4</v>
      </c>
      <c r="AE158" s="5">
        <v>18</v>
      </c>
      <c r="AF158" s="20"/>
      <c r="AG158" s="20"/>
      <c r="AH158" s="3">
        <v>34</v>
      </c>
      <c r="AI158" s="4">
        <v>2</v>
      </c>
      <c r="AJ158" s="4">
        <v>3</v>
      </c>
      <c r="AK158" s="4">
        <v>1</v>
      </c>
      <c r="AL158" s="4">
        <v>10</v>
      </c>
      <c r="AM158" s="5">
        <v>16</v>
      </c>
      <c r="AN158" s="20"/>
      <c r="AO158" s="20"/>
      <c r="AP158" s="3">
        <v>34</v>
      </c>
      <c r="AQ158" s="4">
        <v>6</v>
      </c>
      <c r="AR158" s="4">
        <v>4</v>
      </c>
      <c r="AS158" s="4">
        <v>0</v>
      </c>
      <c r="AT158" s="4">
        <v>6</v>
      </c>
      <c r="AU158" s="5">
        <v>16</v>
      </c>
      <c r="AV158" s="20"/>
      <c r="AW158" s="20"/>
      <c r="AX158" s="3">
        <v>34</v>
      </c>
      <c r="AY158" s="4">
        <v>3</v>
      </c>
      <c r="AZ158" s="4">
        <v>5</v>
      </c>
      <c r="BA158" s="4">
        <v>4</v>
      </c>
      <c r="BB158" s="4">
        <v>1</v>
      </c>
      <c r="BC158" s="5">
        <v>13</v>
      </c>
      <c r="BD158" s="20"/>
      <c r="BE158" s="20"/>
      <c r="BF158" s="3">
        <v>34</v>
      </c>
      <c r="BG158" s="4">
        <v>6</v>
      </c>
      <c r="BH158" s="4">
        <v>7</v>
      </c>
      <c r="BI158" s="4">
        <v>4</v>
      </c>
      <c r="BJ158" s="4">
        <v>2</v>
      </c>
      <c r="BK158" s="5">
        <v>19</v>
      </c>
      <c r="BL158" s="20"/>
      <c r="BM158" s="20"/>
      <c r="BN158" s="3">
        <v>34</v>
      </c>
      <c r="BO158" s="4">
        <v>8</v>
      </c>
      <c r="BP158" s="4">
        <v>6</v>
      </c>
      <c r="BQ158" s="4">
        <v>0</v>
      </c>
      <c r="BR158" s="4">
        <v>0</v>
      </c>
      <c r="BS158" s="5">
        <v>14</v>
      </c>
      <c r="BT158" s="20"/>
      <c r="BU158" s="20"/>
      <c r="BV158" s="3">
        <v>34</v>
      </c>
      <c r="BW158" s="4">
        <v>6.5</v>
      </c>
      <c r="BX158" s="4">
        <v>6</v>
      </c>
      <c r="BY158" s="4">
        <v>0</v>
      </c>
      <c r="BZ158" s="4">
        <v>1</v>
      </c>
      <c r="CA158" s="5">
        <v>13.5</v>
      </c>
    </row>
    <row r="159" spans="2:79" ht="15" customHeight="1">
      <c r="B159" s="20"/>
      <c r="C159" s="20"/>
      <c r="D159" s="20"/>
      <c r="E159" s="20"/>
      <c r="F159" s="20"/>
      <c r="G159" s="20"/>
      <c r="H159" s="20"/>
      <c r="I159" s="20"/>
      <c r="J159" s="3">
        <v>35</v>
      </c>
      <c r="K159" s="4">
        <v>0</v>
      </c>
      <c r="L159" s="4">
        <v>6</v>
      </c>
      <c r="M159" s="4">
        <v>3</v>
      </c>
      <c r="N159" s="4">
        <v>8</v>
      </c>
      <c r="O159" s="5">
        <v>17</v>
      </c>
      <c r="P159" s="20"/>
      <c r="Q159" s="20"/>
      <c r="R159" s="3">
        <v>35</v>
      </c>
      <c r="S159" s="4">
        <v>0</v>
      </c>
      <c r="T159" s="4">
        <v>8</v>
      </c>
      <c r="U159" s="4">
        <v>2</v>
      </c>
      <c r="V159" s="4">
        <v>0</v>
      </c>
      <c r="W159" s="5">
        <v>10</v>
      </c>
      <c r="X159" s="20"/>
      <c r="Y159" s="20"/>
      <c r="Z159" s="3">
        <v>35</v>
      </c>
      <c r="AA159" s="4">
        <v>7</v>
      </c>
      <c r="AB159" s="4">
        <v>3</v>
      </c>
      <c r="AC159" s="4">
        <v>0</v>
      </c>
      <c r="AD159" s="4">
        <v>7</v>
      </c>
      <c r="AE159" s="5">
        <v>17</v>
      </c>
      <c r="AF159" s="20"/>
      <c r="AG159" s="20"/>
      <c r="AH159" s="3">
        <v>35</v>
      </c>
      <c r="AI159" s="4">
        <v>0</v>
      </c>
      <c r="AJ159" s="4">
        <v>2</v>
      </c>
      <c r="AK159" s="4">
        <v>9</v>
      </c>
      <c r="AL159" s="4">
        <v>4</v>
      </c>
      <c r="AM159" s="5">
        <v>15</v>
      </c>
      <c r="AN159" s="20"/>
      <c r="AO159" s="20"/>
      <c r="AP159" s="3">
        <v>35</v>
      </c>
      <c r="AQ159" s="4">
        <v>3</v>
      </c>
      <c r="AR159" s="4">
        <v>1</v>
      </c>
      <c r="AS159" s="4">
        <v>4</v>
      </c>
      <c r="AT159" s="4">
        <v>7</v>
      </c>
      <c r="AU159" s="5">
        <v>15</v>
      </c>
      <c r="AV159" s="20"/>
      <c r="AW159" s="20"/>
      <c r="AX159" s="3">
        <v>35</v>
      </c>
      <c r="AY159" s="4">
        <v>2</v>
      </c>
      <c r="AZ159" s="4">
        <v>4</v>
      </c>
      <c r="BA159" s="4">
        <v>2</v>
      </c>
      <c r="BB159" s="4">
        <v>4</v>
      </c>
      <c r="BC159" s="5">
        <v>12</v>
      </c>
      <c r="BD159" s="20"/>
      <c r="BE159" s="20"/>
      <c r="BF159" s="3">
        <v>35</v>
      </c>
      <c r="BG159" s="4">
        <v>1</v>
      </c>
      <c r="BH159" s="4">
        <v>8</v>
      </c>
      <c r="BI159" s="4">
        <v>3</v>
      </c>
      <c r="BJ159" s="4">
        <v>7</v>
      </c>
      <c r="BK159" s="5">
        <v>19</v>
      </c>
      <c r="BL159" s="20"/>
      <c r="BM159" s="20"/>
      <c r="BN159" s="3">
        <v>35</v>
      </c>
      <c r="BO159" s="4">
        <v>8</v>
      </c>
      <c r="BP159" s="4">
        <v>3</v>
      </c>
      <c r="BQ159" s="4">
        <v>2</v>
      </c>
      <c r="BR159" s="4">
        <v>0</v>
      </c>
      <c r="BS159" s="5">
        <v>13</v>
      </c>
      <c r="BT159" s="20"/>
      <c r="BU159" s="20"/>
      <c r="BV159" s="3">
        <v>35</v>
      </c>
      <c r="BW159" s="4">
        <v>4.5</v>
      </c>
      <c r="BX159" s="4">
        <v>1</v>
      </c>
      <c r="BY159" s="4">
        <v>8</v>
      </c>
      <c r="BZ159" s="4">
        <v>0</v>
      </c>
      <c r="CA159" s="5">
        <v>13.5</v>
      </c>
    </row>
    <row r="160" spans="2:79" ht="15" customHeight="1">
      <c r="B160" s="20"/>
      <c r="C160" s="20"/>
      <c r="D160" s="20"/>
      <c r="E160" s="20"/>
      <c r="F160" s="20"/>
      <c r="G160" s="20"/>
      <c r="H160" s="20"/>
      <c r="I160" s="20"/>
      <c r="J160" s="3">
        <v>36</v>
      </c>
      <c r="K160" s="4">
        <v>3</v>
      </c>
      <c r="L160" s="4">
        <v>4</v>
      </c>
      <c r="M160" s="4">
        <v>0</v>
      </c>
      <c r="N160" s="4">
        <v>8</v>
      </c>
      <c r="O160" s="5">
        <v>15</v>
      </c>
      <c r="P160" s="20"/>
      <c r="Q160" s="20"/>
      <c r="R160" s="3">
        <v>36</v>
      </c>
      <c r="S160" s="4">
        <v>9</v>
      </c>
      <c r="T160" s="4">
        <v>0</v>
      </c>
      <c r="U160" s="4">
        <v>1</v>
      </c>
      <c r="V160" s="4">
        <v>0</v>
      </c>
      <c r="W160" s="5">
        <v>10</v>
      </c>
      <c r="X160" s="20"/>
      <c r="Y160" s="20"/>
      <c r="Z160" s="3">
        <v>36</v>
      </c>
      <c r="AA160" s="4">
        <v>10</v>
      </c>
      <c r="AB160" s="4">
        <v>5</v>
      </c>
      <c r="AC160" s="4">
        <v>2</v>
      </c>
      <c r="AD160" s="4">
        <v>0</v>
      </c>
      <c r="AE160" s="5">
        <v>17</v>
      </c>
      <c r="AF160" s="20"/>
      <c r="AG160" s="20"/>
      <c r="AH160" s="3">
        <v>36</v>
      </c>
      <c r="AI160" s="4">
        <v>3</v>
      </c>
      <c r="AJ160" s="4">
        <v>1</v>
      </c>
      <c r="AK160" s="4">
        <v>5</v>
      </c>
      <c r="AL160" s="4">
        <v>5</v>
      </c>
      <c r="AM160" s="5">
        <v>14</v>
      </c>
      <c r="AN160" s="20"/>
      <c r="AO160" s="20"/>
      <c r="AP160" s="3">
        <v>36</v>
      </c>
      <c r="AQ160" s="4">
        <v>6</v>
      </c>
      <c r="AR160" s="4">
        <v>2</v>
      </c>
      <c r="AS160" s="4">
        <v>0</v>
      </c>
      <c r="AT160" s="4">
        <v>7</v>
      </c>
      <c r="AU160" s="5">
        <v>15</v>
      </c>
      <c r="AV160" s="20"/>
      <c r="AW160" s="20"/>
      <c r="AX160" s="3">
        <v>36</v>
      </c>
      <c r="AY160" s="4">
        <v>0</v>
      </c>
      <c r="AZ160" s="4">
        <v>4</v>
      </c>
      <c r="BA160" s="4">
        <v>6</v>
      </c>
      <c r="BB160" s="4">
        <v>2</v>
      </c>
      <c r="BC160" s="5">
        <v>12</v>
      </c>
      <c r="BD160" s="20"/>
      <c r="BE160" s="20"/>
      <c r="BF160" s="3">
        <v>36</v>
      </c>
      <c r="BG160" s="4">
        <v>6</v>
      </c>
      <c r="BH160" s="4">
        <v>5</v>
      </c>
      <c r="BI160" s="4">
        <v>1</v>
      </c>
      <c r="BJ160" s="4">
        <v>7</v>
      </c>
      <c r="BK160" s="5">
        <v>19</v>
      </c>
      <c r="BL160" s="20"/>
      <c r="BM160" s="20"/>
      <c r="BN160" s="3">
        <v>36</v>
      </c>
      <c r="BO160" s="4">
        <v>1</v>
      </c>
      <c r="BP160" s="4">
        <v>5</v>
      </c>
      <c r="BQ160" s="4">
        <v>3</v>
      </c>
      <c r="BR160" s="4">
        <v>4</v>
      </c>
      <c r="BS160" s="5">
        <v>13</v>
      </c>
      <c r="BT160" s="20"/>
      <c r="BU160" s="20"/>
      <c r="BV160" s="3">
        <v>36</v>
      </c>
      <c r="BW160" s="4">
        <v>1</v>
      </c>
      <c r="BX160" s="4">
        <v>2</v>
      </c>
      <c r="BY160" s="4">
        <v>8</v>
      </c>
      <c r="BZ160" s="4">
        <v>1</v>
      </c>
      <c r="CA160" s="5">
        <v>12</v>
      </c>
    </row>
    <row r="161" spans="2:79" ht="15" customHeight="1">
      <c r="B161" s="20"/>
      <c r="C161" s="20"/>
      <c r="D161" s="20"/>
      <c r="E161" s="20"/>
      <c r="F161" s="20"/>
      <c r="G161" s="20"/>
      <c r="H161" s="20"/>
      <c r="I161" s="20"/>
      <c r="J161" s="3">
        <v>37</v>
      </c>
      <c r="K161" s="4">
        <v>1</v>
      </c>
      <c r="L161" s="4">
        <v>2</v>
      </c>
      <c r="M161" s="4">
        <v>1</v>
      </c>
      <c r="N161" s="4">
        <v>9</v>
      </c>
      <c r="O161" s="5">
        <v>13</v>
      </c>
      <c r="P161" s="20"/>
      <c r="Q161" s="20"/>
      <c r="R161" s="3">
        <v>37</v>
      </c>
      <c r="S161" s="4">
        <v>5</v>
      </c>
      <c r="T161" s="4">
        <v>0</v>
      </c>
      <c r="U161" s="4">
        <v>0</v>
      </c>
      <c r="V161" s="4">
        <v>3</v>
      </c>
      <c r="W161" s="5">
        <v>8</v>
      </c>
      <c r="X161" s="20"/>
      <c r="Y161" s="20"/>
      <c r="Z161" s="3">
        <v>37</v>
      </c>
      <c r="AA161" s="4">
        <v>9</v>
      </c>
      <c r="AB161" s="4">
        <v>2</v>
      </c>
      <c r="AC161" s="4">
        <v>1</v>
      </c>
      <c r="AD161" s="4">
        <v>5</v>
      </c>
      <c r="AE161" s="5">
        <v>17</v>
      </c>
      <c r="AF161" s="20"/>
      <c r="AG161" s="20"/>
      <c r="AH161" s="3">
        <v>37</v>
      </c>
      <c r="AI161" s="4">
        <v>0</v>
      </c>
      <c r="AJ161" s="4">
        <v>0</v>
      </c>
      <c r="AK161" s="4">
        <v>8</v>
      </c>
      <c r="AL161" s="4">
        <v>6</v>
      </c>
      <c r="AM161" s="5">
        <v>14</v>
      </c>
      <c r="AN161" s="20"/>
      <c r="AO161" s="20"/>
      <c r="AP161" s="3">
        <v>37</v>
      </c>
      <c r="AQ161" s="4">
        <v>6</v>
      </c>
      <c r="AR161" s="4">
        <v>2</v>
      </c>
      <c r="AS161" s="4">
        <v>0</v>
      </c>
      <c r="AT161" s="4">
        <v>7</v>
      </c>
      <c r="AU161" s="5">
        <v>15</v>
      </c>
      <c r="AV161" s="20"/>
      <c r="AW161" s="20"/>
      <c r="AX161" s="3">
        <v>37</v>
      </c>
      <c r="AY161" s="4">
        <v>2</v>
      </c>
      <c r="AZ161" s="4">
        <v>3</v>
      </c>
      <c r="BA161" s="4">
        <v>1</v>
      </c>
      <c r="BB161" s="4">
        <v>6</v>
      </c>
      <c r="BC161" s="5">
        <v>12</v>
      </c>
      <c r="BD161" s="20"/>
      <c r="BE161" s="20"/>
      <c r="BF161" s="3">
        <v>37</v>
      </c>
      <c r="BG161" s="4">
        <v>7</v>
      </c>
      <c r="BH161" s="4">
        <v>6</v>
      </c>
      <c r="BI161" s="4">
        <v>3</v>
      </c>
      <c r="BJ161" s="4">
        <v>3</v>
      </c>
      <c r="BK161" s="5">
        <v>19</v>
      </c>
      <c r="BL161" s="20"/>
      <c r="BM161" s="20"/>
      <c r="BN161" s="3">
        <v>37</v>
      </c>
      <c r="BO161" s="4">
        <v>4</v>
      </c>
      <c r="BP161" s="4">
        <v>5</v>
      </c>
      <c r="BQ161" s="4">
        <v>2</v>
      </c>
      <c r="BR161" s="4">
        <v>2</v>
      </c>
      <c r="BS161" s="5">
        <v>13</v>
      </c>
      <c r="BT161" s="20"/>
      <c r="BU161" s="20"/>
      <c r="BV161" s="3">
        <v>37</v>
      </c>
      <c r="BW161" s="4">
        <v>3</v>
      </c>
      <c r="BX161" s="4">
        <v>3.5</v>
      </c>
      <c r="BY161" s="4">
        <v>0</v>
      </c>
      <c r="BZ161" s="4">
        <v>5</v>
      </c>
      <c r="CA161" s="5">
        <v>11.5</v>
      </c>
    </row>
    <row r="162" spans="2:79" ht="15" customHeight="1">
      <c r="B162" s="20"/>
      <c r="C162" s="20"/>
      <c r="D162" s="20"/>
      <c r="E162" s="20"/>
      <c r="F162" s="20"/>
      <c r="G162" s="20"/>
      <c r="H162" s="20"/>
      <c r="I162" s="20"/>
      <c r="J162" s="3">
        <v>38</v>
      </c>
      <c r="K162" s="4">
        <v>9</v>
      </c>
      <c r="L162" s="4">
        <v>1</v>
      </c>
      <c r="M162" s="4">
        <v>3</v>
      </c>
      <c r="N162" s="4">
        <v>0</v>
      </c>
      <c r="O162" s="5">
        <v>13</v>
      </c>
      <c r="P162" s="20"/>
      <c r="Q162" s="20"/>
      <c r="R162" s="3">
        <v>38</v>
      </c>
      <c r="S162" s="4">
        <v>7</v>
      </c>
      <c r="T162" s="4">
        <v>0</v>
      </c>
      <c r="U162" s="4">
        <v>1</v>
      </c>
      <c r="V162" s="4">
        <v>0</v>
      </c>
      <c r="W162" s="5">
        <v>8</v>
      </c>
      <c r="X162" s="20"/>
      <c r="Y162" s="20"/>
      <c r="Z162" s="3">
        <v>38</v>
      </c>
      <c r="AA162" s="4">
        <v>10</v>
      </c>
      <c r="AB162" s="4">
        <v>2</v>
      </c>
      <c r="AC162" s="4">
        <v>0</v>
      </c>
      <c r="AD162" s="4">
        <v>5</v>
      </c>
      <c r="AE162" s="5">
        <v>17</v>
      </c>
      <c r="AF162" s="20"/>
      <c r="AG162" s="20"/>
      <c r="AH162" s="3">
        <v>38</v>
      </c>
      <c r="AI162" s="4">
        <v>2</v>
      </c>
      <c r="AJ162" s="4">
        <v>1</v>
      </c>
      <c r="AK162" s="4">
        <v>5</v>
      </c>
      <c r="AL162" s="4">
        <v>6</v>
      </c>
      <c r="AM162" s="5">
        <v>14</v>
      </c>
      <c r="AN162" s="20"/>
      <c r="AO162" s="20"/>
      <c r="AP162" s="3">
        <v>38</v>
      </c>
      <c r="AQ162" s="4">
        <v>8</v>
      </c>
      <c r="AR162" s="4">
        <v>1</v>
      </c>
      <c r="AS162" s="4">
        <v>2</v>
      </c>
      <c r="AT162" s="4">
        <v>4</v>
      </c>
      <c r="AU162" s="5">
        <v>15</v>
      </c>
      <c r="AV162" s="20"/>
      <c r="AW162" s="20"/>
      <c r="AX162" s="3">
        <v>38</v>
      </c>
      <c r="AY162" s="4">
        <v>6</v>
      </c>
      <c r="AZ162" s="4">
        <v>5</v>
      </c>
      <c r="BA162" s="4">
        <v>1</v>
      </c>
      <c r="BB162" s="4">
        <v>0</v>
      </c>
      <c r="BC162" s="5">
        <v>12</v>
      </c>
      <c r="BD162" s="20"/>
      <c r="BE162" s="20"/>
      <c r="BF162" s="3">
        <v>38</v>
      </c>
      <c r="BG162" s="4">
        <v>7</v>
      </c>
      <c r="BH162" s="4">
        <v>4</v>
      </c>
      <c r="BI162" s="4">
        <v>5</v>
      </c>
      <c r="BJ162" s="4">
        <v>2</v>
      </c>
      <c r="BK162" s="5">
        <v>18</v>
      </c>
      <c r="BL162" s="20"/>
      <c r="BM162" s="20"/>
      <c r="BN162" s="3">
        <v>38</v>
      </c>
      <c r="BO162" s="4">
        <v>6</v>
      </c>
      <c r="BP162" s="4">
        <v>4</v>
      </c>
      <c r="BQ162" s="4">
        <v>0</v>
      </c>
      <c r="BR162" s="4">
        <v>2</v>
      </c>
      <c r="BS162" s="5">
        <v>12</v>
      </c>
      <c r="BT162" s="20"/>
      <c r="BU162" s="20"/>
      <c r="BV162" s="3">
        <v>38</v>
      </c>
      <c r="BW162" s="4">
        <v>4</v>
      </c>
      <c r="BX162" s="4">
        <v>3</v>
      </c>
      <c r="BY162" s="4">
        <v>2</v>
      </c>
      <c r="BZ162" s="4">
        <v>2</v>
      </c>
      <c r="CA162" s="5">
        <v>11</v>
      </c>
    </row>
    <row r="163" spans="2:79" ht="15" customHeight="1">
      <c r="B163" s="20"/>
      <c r="C163" s="20"/>
      <c r="D163" s="20"/>
      <c r="E163" s="20"/>
      <c r="F163" s="20"/>
      <c r="G163" s="20"/>
      <c r="H163" s="20"/>
      <c r="I163" s="20"/>
      <c r="J163" s="3">
        <v>39</v>
      </c>
      <c r="K163" s="4">
        <v>10</v>
      </c>
      <c r="L163" s="4">
        <v>1</v>
      </c>
      <c r="M163" s="4">
        <v>0</v>
      </c>
      <c r="N163" s="4">
        <v>1.5</v>
      </c>
      <c r="O163" s="5">
        <v>12.5</v>
      </c>
      <c r="P163" s="20"/>
      <c r="Q163" s="20"/>
      <c r="R163" s="3">
        <v>39</v>
      </c>
      <c r="S163" s="4">
        <v>6</v>
      </c>
      <c r="T163" s="4">
        <v>0</v>
      </c>
      <c r="U163" s="4">
        <v>1</v>
      </c>
      <c r="V163" s="4">
        <v>0</v>
      </c>
      <c r="W163" s="5">
        <v>7</v>
      </c>
      <c r="X163" s="20"/>
      <c r="Y163" s="20"/>
      <c r="Z163" s="3">
        <v>39</v>
      </c>
      <c r="AA163" s="4">
        <v>10</v>
      </c>
      <c r="AB163" s="4">
        <v>0</v>
      </c>
      <c r="AC163" s="4">
        <v>0</v>
      </c>
      <c r="AD163" s="4">
        <v>7</v>
      </c>
      <c r="AE163" s="5">
        <v>17</v>
      </c>
      <c r="AF163" s="20"/>
      <c r="AG163" s="20"/>
      <c r="AH163" s="3">
        <v>39</v>
      </c>
      <c r="AI163" s="4">
        <v>1</v>
      </c>
      <c r="AJ163" s="4">
        <v>1</v>
      </c>
      <c r="AK163" s="4">
        <v>6</v>
      </c>
      <c r="AL163" s="4">
        <v>5</v>
      </c>
      <c r="AM163" s="5">
        <v>13</v>
      </c>
      <c r="AN163" s="20"/>
      <c r="AO163" s="20"/>
      <c r="AP163" s="3">
        <v>39</v>
      </c>
      <c r="AQ163" s="4">
        <v>4</v>
      </c>
      <c r="AR163" s="4">
        <v>1</v>
      </c>
      <c r="AS163" s="4">
        <v>0</v>
      </c>
      <c r="AT163" s="4">
        <v>7</v>
      </c>
      <c r="AU163" s="5">
        <v>12</v>
      </c>
      <c r="AV163" s="20"/>
      <c r="AW163" s="20"/>
      <c r="AX163" s="3">
        <v>39</v>
      </c>
      <c r="AY163" s="4">
        <v>5</v>
      </c>
      <c r="AZ163" s="4">
        <v>4</v>
      </c>
      <c r="BA163" s="4">
        <v>0</v>
      </c>
      <c r="BB163" s="4">
        <v>2</v>
      </c>
      <c r="BC163" s="5">
        <v>11</v>
      </c>
      <c r="BD163" s="20"/>
      <c r="BE163" s="20"/>
      <c r="BF163" s="3">
        <v>39</v>
      </c>
      <c r="BG163" s="4">
        <v>8</v>
      </c>
      <c r="BH163" s="4">
        <v>5</v>
      </c>
      <c r="BI163" s="4">
        <v>2</v>
      </c>
      <c r="BJ163" s="4">
        <v>3</v>
      </c>
      <c r="BK163" s="5">
        <v>18</v>
      </c>
      <c r="BL163" s="20"/>
      <c r="BM163" s="20"/>
      <c r="BN163" s="3">
        <v>39</v>
      </c>
      <c r="BO163" s="4">
        <v>5</v>
      </c>
      <c r="BP163" s="4">
        <v>4</v>
      </c>
      <c r="BQ163" s="4">
        <v>1</v>
      </c>
      <c r="BR163" s="4">
        <v>2</v>
      </c>
      <c r="BS163" s="5">
        <v>12</v>
      </c>
      <c r="BT163" s="20"/>
      <c r="BU163" s="20"/>
      <c r="BV163" s="3">
        <v>39</v>
      </c>
      <c r="BW163" s="4">
        <v>2</v>
      </c>
      <c r="BX163" s="4">
        <v>2</v>
      </c>
      <c r="BY163" s="4">
        <v>7</v>
      </c>
      <c r="BZ163" s="4">
        <v>0</v>
      </c>
      <c r="CA163" s="5">
        <v>11</v>
      </c>
    </row>
    <row r="164" spans="2:79" ht="15" customHeight="1">
      <c r="B164" s="20"/>
      <c r="C164" s="20"/>
      <c r="D164" s="20"/>
      <c r="E164" s="20"/>
      <c r="F164" s="20"/>
      <c r="G164" s="20"/>
      <c r="H164" s="20"/>
      <c r="I164" s="20"/>
      <c r="J164" s="3">
        <v>40</v>
      </c>
      <c r="K164" s="4">
        <v>2</v>
      </c>
      <c r="L164" s="4">
        <v>5</v>
      </c>
      <c r="M164" s="4">
        <v>0</v>
      </c>
      <c r="N164" s="4">
        <v>5</v>
      </c>
      <c r="O164" s="5">
        <v>12</v>
      </c>
      <c r="P164" s="20"/>
      <c r="Q164" s="20"/>
      <c r="R164" s="3">
        <v>40</v>
      </c>
      <c r="S164" s="4">
        <v>7</v>
      </c>
      <c r="T164" s="4">
        <v>0</v>
      </c>
      <c r="U164" s="4">
        <v>0</v>
      </c>
      <c r="V164" s="4">
        <v>0</v>
      </c>
      <c r="W164" s="5">
        <v>7</v>
      </c>
      <c r="X164" s="20"/>
      <c r="Y164" s="20"/>
      <c r="Z164" s="3">
        <v>40</v>
      </c>
      <c r="AA164" s="4">
        <v>9.5</v>
      </c>
      <c r="AB164" s="4">
        <v>2</v>
      </c>
      <c r="AC164" s="4">
        <v>0</v>
      </c>
      <c r="AD164" s="4">
        <v>4</v>
      </c>
      <c r="AE164" s="5">
        <v>15.5</v>
      </c>
      <c r="AF164" s="20"/>
      <c r="AG164" s="20"/>
      <c r="AH164" s="3">
        <v>40</v>
      </c>
      <c r="AI164" s="4">
        <v>6</v>
      </c>
      <c r="AJ164" s="4">
        <v>0</v>
      </c>
      <c r="AK164" s="4">
        <v>3</v>
      </c>
      <c r="AL164" s="4">
        <v>4</v>
      </c>
      <c r="AM164" s="5">
        <v>13</v>
      </c>
      <c r="AN164" s="20"/>
      <c r="AO164" s="20"/>
      <c r="AP164" s="3">
        <v>40</v>
      </c>
      <c r="AQ164" s="4">
        <v>5</v>
      </c>
      <c r="AR164" s="4">
        <v>1</v>
      </c>
      <c r="AS164" s="4">
        <v>0</v>
      </c>
      <c r="AT164" s="4">
        <v>5</v>
      </c>
      <c r="AU164" s="5">
        <v>11</v>
      </c>
      <c r="AV164" s="20"/>
      <c r="AW164" s="20"/>
      <c r="AX164" s="3">
        <v>40</v>
      </c>
      <c r="AY164" s="4">
        <v>2</v>
      </c>
      <c r="AZ164" s="4">
        <v>4</v>
      </c>
      <c r="BA164" s="4">
        <v>3</v>
      </c>
      <c r="BB164" s="4">
        <v>2</v>
      </c>
      <c r="BC164" s="5">
        <v>11</v>
      </c>
      <c r="BD164" s="20"/>
      <c r="BE164" s="20"/>
      <c r="BF164" s="3">
        <v>40</v>
      </c>
      <c r="BG164" s="4">
        <v>5</v>
      </c>
      <c r="BH164" s="4">
        <v>7</v>
      </c>
      <c r="BI164" s="4">
        <v>5</v>
      </c>
      <c r="BJ164" s="4">
        <v>1</v>
      </c>
      <c r="BK164" s="5">
        <v>18</v>
      </c>
      <c r="BL164" s="20"/>
      <c r="BM164" s="20"/>
      <c r="BN164" s="3">
        <v>40</v>
      </c>
      <c r="BO164" s="4">
        <v>2</v>
      </c>
      <c r="BP164" s="4">
        <v>5</v>
      </c>
      <c r="BQ164" s="4">
        <v>2</v>
      </c>
      <c r="BR164" s="4">
        <v>2</v>
      </c>
      <c r="BS164" s="5">
        <v>11</v>
      </c>
      <c r="BT164" s="20"/>
      <c r="BU164" s="20"/>
      <c r="BV164" s="3">
        <v>40</v>
      </c>
      <c r="BW164" s="4">
        <v>2</v>
      </c>
      <c r="BX164" s="4">
        <v>7</v>
      </c>
      <c r="BY164" s="4">
        <v>1</v>
      </c>
      <c r="BZ164" s="4">
        <v>0</v>
      </c>
      <c r="CA164" s="5">
        <v>10</v>
      </c>
    </row>
    <row r="165" spans="2:79" ht="15" customHeight="1">
      <c r="B165" s="20"/>
      <c r="C165" s="20"/>
      <c r="D165" s="20"/>
      <c r="E165" s="20"/>
      <c r="F165" s="20"/>
      <c r="G165" s="20"/>
      <c r="H165" s="20"/>
      <c r="I165" s="20"/>
      <c r="J165" s="3">
        <v>41</v>
      </c>
      <c r="K165" s="4">
        <v>1</v>
      </c>
      <c r="L165" s="4">
        <v>4</v>
      </c>
      <c r="M165" s="4">
        <v>0</v>
      </c>
      <c r="N165" s="4">
        <v>7</v>
      </c>
      <c r="O165" s="5">
        <v>12</v>
      </c>
      <c r="P165" s="20"/>
      <c r="Q165" s="20"/>
      <c r="R165" s="3">
        <v>41</v>
      </c>
      <c r="S165" s="4">
        <v>4</v>
      </c>
      <c r="T165" s="4">
        <v>0</v>
      </c>
      <c r="U165" s="4">
        <v>1</v>
      </c>
      <c r="V165" s="4">
        <v>1.5</v>
      </c>
      <c r="W165" s="5">
        <v>6.5</v>
      </c>
      <c r="X165" s="20"/>
      <c r="Y165" s="20"/>
      <c r="Z165" s="3">
        <v>41</v>
      </c>
      <c r="AA165" s="4">
        <v>8.5</v>
      </c>
      <c r="AB165" s="4">
        <v>2</v>
      </c>
      <c r="AC165" s="4">
        <v>0</v>
      </c>
      <c r="AD165" s="4">
        <v>4</v>
      </c>
      <c r="AE165" s="5">
        <v>14.5</v>
      </c>
      <c r="AF165" s="20"/>
      <c r="AG165" s="20"/>
      <c r="AH165" s="3">
        <v>41</v>
      </c>
      <c r="AI165" s="4">
        <v>1</v>
      </c>
      <c r="AJ165" s="4">
        <v>3</v>
      </c>
      <c r="AK165" s="4">
        <v>3</v>
      </c>
      <c r="AL165" s="4">
        <v>6</v>
      </c>
      <c r="AM165" s="5">
        <v>13</v>
      </c>
      <c r="AN165" s="20"/>
      <c r="AO165" s="20"/>
      <c r="AP165" s="3">
        <v>41</v>
      </c>
      <c r="AQ165" s="4">
        <v>0.5</v>
      </c>
      <c r="AR165" s="4">
        <v>4</v>
      </c>
      <c r="AS165" s="4">
        <v>0</v>
      </c>
      <c r="AT165" s="4">
        <v>5</v>
      </c>
      <c r="AU165" s="5">
        <v>9.5</v>
      </c>
      <c r="AV165" s="20"/>
      <c r="AW165" s="20"/>
      <c r="AX165" s="3">
        <v>41</v>
      </c>
      <c r="AY165" s="4">
        <v>3</v>
      </c>
      <c r="AZ165" s="4">
        <v>5</v>
      </c>
      <c r="BA165" s="4">
        <v>0</v>
      </c>
      <c r="BB165" s="4">
        <v>2</v>
      </c>
      <c r="BC165" s="5">
        <v>10</v>
      </c>
      <c r="BD165" s="20"/>
      <c r="BE165" s="20"/>
      <c r="BF165" s="3">
        <v>41</v>
      </c>
      <c r="BG165" s="4">
        <v>4</v>
      </c>
      <c r="BH165" s="4">
        <v>6</v>
      </c>
      <c r="BI165" s="4">
        <v>4</v>
      </c>
      <c r="BJ165" s="4">
        <v>3</v>
      </c>
      <c r="BK165" s="5">
        <v>17</v>
      </c>
      <c r="BL165" s="20"/>
      <c r="BM165" s="20"/>
      <c r="BN165" s="3">
        <v>41</v>
      </c>
      <c r="BO165" s="4">
        <v>1</v>
      </c>
      <c r="BP165" s="4">
        <v>3</v>
      </c>
      <c r="BQ165" s="4">
        <v>3</v>
      </c>
      <c r="BR165" s="4">
        <v>4</v>
      </c>
      <c r="BS165" s="5">
        <v>11</v>
      </c>
      <c r="BT165" s="20"/>
      <c r="BU165" s="20"/>
      <c r="BV165" s="3">
        <v>41</v>
      </c>
      <c r="BW165" s="4">
        <v>6.5</v>
      </c>
      <c r="BX165" s="4">
        <v>2</v>
      </c>
      <c r="BY165" s="4">
        <v>0</v>
      </c>
      <c r="BZ165" s="4">
        <v>1</v>
      </c>
      <c r="CA165" s="5">
        <v>9.5</v>
      </c>
    </row>
    <row r="166" spans="2:79" ht="15" customHeight="1">
      <c r="B166" s="20"/>
      <c r="C166" s="20"/>
      <c r="D166" s="20"/>
      <c r="E166" s="20"/>
      <c r="F166" s="20"/>
      <c r="G166" s="20"/>
      <c r="H166" s="20"/>
      <c r="I166" s="20"/>
      <c r="J166" s="3">
        <v>42</v>
      </c>
      <c r="K166" s="4">
        <v>2</v>
      </c>
      <c r="L166" s="4">
        <v>1</v>
      </c>
      <c r="M166" s="4">
        <v>0</v>
      </c>
      <c r="N166" s="4">
        <v>8</v>
      </c>
      <c r="O166" s="5">
        <v>11</v>
      </c>
      <c r="P166" s="20"/>
      <c r="Q166" s="20"/>
      <c r="R166" s="3">
        <v>42</v>
      </c>
      <c r="S166" s="4">
        <v>6</v>
      </c>
      <c r="T166" s="4">
        <v>0</v>
      </c>
      <c r="U166" s="4">
        <v>0</v>
      </c>
      <c r="V166" s="4">
        <v>0</v>
      </c>
      <c r="W166" s="5">
        <v>6</v>
      </c>
      <c r="X166" s="20"/>
      <c r="Y166" s="20"/>
      <c r="Z166" s="3">
        <v>42</v>
      </c>
      <c r="AA166" s="4">
        <v>10</v>
      </c>
      <c r="AB166" s="4">
        <v>4</v>
      </c>
      <c r="AC166" s="4">
        <v>0</v>
      </c>
      <c r="AD166" s="4">
        <v>0</v>
      </c>
      <c r="AE166" s="5">
        <v>14</v>
      </c>
      <c r="AF166" s="20"/>
      <c r="AG166" s="20"/>
      <c r="AH166" s="3">
        <v>42</v>
      </c>
      <c r="AI166" s="4">
        <v>1</v>
      </c>
      <c r="AJ166" s="4">
        <v>0</v>
      </c>
      <c r="AK166" s="4">
        <v>8</v>
      </c>
      <c r="AL166" s="4">
        <v>3</v>
      </c>
      <c r="AM166" s="5">
        <v>12</v>
      </c>
      <c r="AN166" s="1"/>
      <c r="AO166" s="26"/>
      <c r="AP166" s="3">
        <v>42</v>
      </c>
      <c r="AQ166" s="4">
        <v>5</v>
      </c>
      <c r="AR166" s="4">
        <v>0</v>
      </c>
      <c r="AS166" s="4">
        <v>0</v>
      </c>
      <c r="AT166" s="4">
        <v>4</v>
      </c>
      <c r="AU166" s="5">
        <v>9</v>
      </c>
      <c r="AV166" s="20"/>
      <c r="AW166" s="20"/>
      <c r="AX166" s="3">
        <v>42</v>
      </c>
      <c r="AY166" s="4">
        <v>0</v>
      </c>
      <c r="AZ166" s="4">
        <v>4</v>
      </c>
      <c r="BA166" s="4">
        <v>2</v>
      </c>
      <c r="BB166" s="4">
        <v>3</v>
      </c>
      <c r="BC166" s="5">
        <v>9</v>
      </c>
      <c r="BD166" s="20"/>
      <c r="BE166" s="20"/>
      <c r="BF166" s="3">
        <v>42</v>
      </c>
      <c r="BG166" s="4">
        <v>5</v>
      </c>
      <c r="BH166" s="4">
        <v>4</v>
      </c>
      <c r="BI166" s="4">
        <v>1</v>
      </c>
      <c r="BJ166" s="4">
        <v>7</v>
      </c>
      <c r="BK166" s="5">
        <v>17</v>
      </c>
      <c r="BL166" s="20"/>
      <c r="BM166" s="20"/>
      <c r="BN166" s="3">
        <v>42</v>
      </c>
      <c r="BO166" s="4">
        <v>3</v>
      </c>
      <c r="BP166" s="4">
        <v>4</v>
      </c>
      <c r="BQ166" s="4">
        <v>2</v>
      </c>
      <c r="BR166" s="4">
        <v>2</v>
      </c>
      <c r="BS166" s="5">
        <v>11</v>
      </c>
      <c r="BT166" s="20"/>
      <c r="BU166" s="20"/>
      <c r="BV166" s="3">
        <v>42</v>
      </c>
      <c r="BW166" s="4">
        <v>3</v>
      </c>
      <c r="BX166" s="4">
        <v>4.5</v>
      </c>
      <c r="BY166" s="4">
        <v>2</v>
      </c>
      <c r="BZ166" s="4">
        <v>0</v>
      </c>
      <c r="CA166" s="5">
        <v>9.5</v>
      </c>
    </row>
    <row r="167" spans="2:79" ht="15" customHeight="1" thickBot="1">
      <c r="B167" s="20"/>
      <c r="C167" s="20"/>
      <c r="D167" s="20"/>
      <c r="E167" s="20"/>
      <c r="F167" s="20"/>
      <c r="G167" s="20"/>
      <c r="H167" s="20"/>
      <c r="I167" s="20"/>
      <c r="J167" s="3">
        <v>43</v>
      </c>
      <c r="K167" s="4">
        <v>0</v>
      </c>
      <c r="L167" s="4">
        <v>2</v>
      </c>
      <c r="M167" s="4">
        <v>0</v>
      </c>
      <c r="N167" s="4">
        <v>6</v>
      </c>
      <c r="O167" s="5">
        <v>8</v>
      </c>
      <c r="P167" s="20"/>
      <c r="Q167" s="20"/>
      <c r="R167" s="9">
        <v>43</v>
      </c>
      <c r="S167" s="10">
        <v>4</v>
      </c>
      <c r="T167" s="10">
        <v>0</v>
      </c>
      <c r="U167" s="10">
        <v>1</v>
      </c>
      <c r="V167" s="10">
        <v>0</v>
      </c>
      <c r="W167" s="5">
        <v>5</v>
      </c>
      <c r="X167" s="20"/>
      <c r="Y167" s="20"/>
      <c r="Z167" s="3">
        <v>43</v>
      </c>
      <c r="AA167" s="4">
        <v>8</v>
      </c>
      <c r="AB167" s="4">
        <v>2</v>
      </c>
      <c r="AC167" s="4">
        <v>0</v>
      </c>
      <c r="AD167" s="4">
        <v>3</v>
      </c>
      <c r="AE167" s="5">
        <v>13</v>
      </c>
      <c r="AF167" s="20"/>
      <c r="AG167" s="20"/>
      <c r="AH167" s="3">
        <v>43</v>
      </c>
      <c r="AI167" s="4">
        <v>1</v>
      </c>
      <c r="AJ167" s="4">
        <v>1</v>
      </c>
      <c r="AK167" s="4">
        <v>5</v>
      </c>
      <c r="AL167" s="4">
        <v>4</v>
      </c>
      <c r="AM167" s="5">
        <v>11</v>
      </c>
      <c r="AN167" s="2"/>
      <c r="AO167" s="2"/>
      <c r="AP167" s="3">
        <v>43</v>
      </c>
      <c r="AQ167" s="4">
        <v>3.5</v>
      </c>
      <c r="AR167" s="4">
        <v>0</v>
      </c>
      <c r="AS167" s="4">
        <v>0</v>
      </c>
      <c r="AT167" s="4">
        <v>5</v>
      </c>
      <c r="AU167" s="5">
        <v>8.5</v>
      </c>
      <c r="AV167" s="20"/>
      <c r="AW167" s="20"/>
      <c r="AX167" s="3">
        <v>43</v>
      </c>
      <c r="AY167" s="4">
        <v>0</v>
      </c>
      <c r="AZ167" s="4">
        <v>4</v>
      </c>
      <c r="BA167" s="4">
        <v>1</v>
      </c>
      <c r="BB167" s="4">
        <v>4</v>
      </c>
      <c r="BC167" s="5">
        <v>9</v>
      </c>
      <c r="BD167" s="20"/>
      <c r="BE167" s="20"/>
      <c r="BF167" s="3">
        <v>43</v>
      </c>
      <c r="BG167" s="4">
        <v>1</v>
      </c>
      <c r="BH167" s="4">
        <v>10</v>
      </c>
      <c r="BI167" s="4">
        <v>1</v>
      </c>
      <c r="BJ167" s="4">
        <v>5</v>
      </c>
      <c r="BK167" s="5">
        <v>17</v>
      </c>
      <c r="BL167" s="20"/>
      <c r="BM167" s="20"/>
      <c r="BN167" s="3">
        <v>43</v>
      </c>
      <c r="BO167" s="4">
        <v>5</v>
      </c>
      <c r="BP167" s="4">
        <v>4</v>
      </c>
      <c r="BQ167" s="4">
        <v>0</v>
      </c>
      <c r="BR167" s="4">
        <v>1</v>
      </c>
      <c r="BS167" s="5">
        <v>10</v>
      </c>
      <c r="BT167" s="20"/>
      <c r="BU167" s="20"/>
      <c r="BV167" s="3">
        <v>43</v>
      </c>
      <c r="BW167" s="4">
        <v>2</v>
      </c>
      <c r="BX167" s="4">
        <v>4</v>
      </c>
      <c r="BY167" s="4">
        <v>0</v>
      </c>
      <c r="BZ167" s="4">
        <v>3</v>
      </c>
      <c r="CA167" s="5">
        <v>9</v>
      </c>
    </row>
    <row r="168" spans="2:79" ht="15" customHeight="1">
      <c r="B168" s="20"/>
      <c r="C168" s="20"/>
      <c r="D168" s="20"/>
      <c r="E168" s="20"/>
      <c r="F168" s="20"/>
      <c r="G168" s="20"/>
      <c r="H168" s="20"/>
      <c r="I168" s="20"/>
      <c r="J168" s="3">
        <v>44</v>
      </c>
      <c r="K168" s="4">
        <v>0</v>
      </c>
      <c r="L168" s="4">
        <v>0</v>
      </c>
      <c r="M168" s="4">
        <v>1</v>
      </c>
      <c r="N168" s="4">
        <v>5</v>
      </c>
      <c r="O168" s="5">
        <v>6</v>
      </c>
      <c r="P168" s="20"/>
      <c r="Q168" s="20"/>
      <c r="R168" s="12" t="s">
        <v>16</v>
      </c>
      <c r="S168" s="11">
        <f>SUM(S125:S167)/43</f>
        <v>8.1511627906976738</v>
      </c>
      <c r="T168" s="11">
        <f t="shared" ref="T168:V168" si="64">SUM(T125:T167)/43</f>
        <v>5.0465116279069768</v>
      </c>
      <c r="U168" s="11">
        <f t="shared" si="64"/>
        <v>1.9069767441860466</v>
      </c>
      <c r="V168" s="11">
        <f t="shared" si="64"/>
        <v>5.4767441860465116</v>
      </c>
      <c r="W168" s="20"/>
      <c r="X168" s="20"/>
      <c r="Y168" s="20"/>
      <c r="Z168" s="3">
        <v>44</v>
      </c>
      <c r="AA168" s="4">
        <v>8</v>
      </c>
      <c r="AB168" s="4">
        <v>0</v>
      </c>
      <c r="AC168" s="4">
        <v>0</v>
      </c>
      <c r="AD168" s="4">
        <v>5</v>
      </c>
      <c r="AE168" s="5">
        <v>13</v>
      </c>
      <c r="AF168" s="20"/>
      <c r="AG168" s="20"/>
      <c r="AH168" s="3">
        <v>44</v>
      </c>
      <c r="AI168" s="4">
        <v>1</v>
      </c>
      <c r="AJ168" s="4">
        <v>3</v>
      </c>
      <c r="AK168" s="4">
        <v>2</v>
      </c>
      <c r="AL168" s="4">
        <v>4</v>
      </c>
      <c r="AM168" s="5">
        <v>10</v>
      </c>
      <c r="AN168" s="2"/>
      <c r="AO168" s="2"/>
      <c r="AP168" s="3">
        <v>44</v>
      </c>
      <c r="AQ168" s="4">
        <v>4</v>
      </c>
      <c r="AR168" s="4">
        <v>2</v>
      </c>
      <c r="AS168" s="4">
        <v>0</v>
      </c>
      <c r="AT168" s="4">
        <v>2</v>
      </c>
      <c r="AU168" s="5">
        <v>8</v>
      </c>
      <c r="AV168" s="20"/>
      <c r="AW168" s="20"/>
      <c r="AX168" s="3">
        <v>44</v>
      </c>
      <c r="AY168" s="4">
        <v>2</v>
      </c>
      <c r="AZ168" s="4">
        <v>5</v>
      </c>
      <c r="BA168" s="4">
        <v>0</v>
      </c>
      <c r="BB168" s="4">
        <v>2</v>
      </c>
      <c r="BC168" s="5">
        <v>9</v>
      </c>
      <c r="BD168" s="20"/>
      <c r="BE168" s="20"/>
      <c r="BF168" s="3">
        <v>44</v>
      </c>
      <c r="BG168" s="4">
        <v>7</v>
      </c>
      <c r="BH168" s="4">
        <v>3</v>
      </c>
      <c r="BI168" s="4">
        <v>0</v>
      </c>
      <c r="BJ168" s="4">
        <v>6</v>
      </c>
      <c r="BK168" s="5">
        <v>16</v>
      </c>
      <c r="BL168" s="20"/>
      <c r="BM168" s="20"/>
      <c r="BN168" s="3">
        <v>44</v>
      </c>
      <c r="BO168" s="4">
        <v>2</v>
      </c>
      <c r="BP168" s="4">
        <v>5</v>
      </c>
      <c r="BQ168" s="4">
        <v>1</v>
      </c>
      <c r="BR168" s="4">
        <v>1</v>
      </c>
      <c r="BS168" s="5">
        <v>9</v>
      </c>
      <c r="BT168" s="20"/>
      <c r="BU168" s="20"/>
      <c r="BV168" s="3">
        <v>44</v>
      </c>
      <c r="BW168" s="4">
        <v>5</v>
      </c>
      <c r="BX168" s="4">
        <v>2</v>
      </c>
      <c r="BY168" s="4">
        <v>2</v>
      </c>
      <c r="BZ168" s="4">
        <v>0</v>
      </c>
      <c r="CA168" s="5">
        <v>9</v>
      </c>
    </row>
    <row r="169" spans="2:79" ht="15" customHeight="1">
      <c r="B169" s="20"/>
      <c r="C169" s="20"/>
      <c r="D169" s="20"/>
      <c r="E169" s="20"/>
      <c r="F169" s="20"/>
      <c r="G169" s="20"/>
      <c r="H169" s="20"/>
      <c r="I169" s="20"/>
      <c r="J169" s="3">
        <v>45</v>
      </c>
      <c r="K169" s="4">
        <v>2</v>
      </c>
      <c r="L169" s="4">
        <v>0</v>
      </c>
      <c r="M169" s="4">
        <v>2</v>
      </c>
      <c r="N169" s="4">
        <v>2</v>
      </c>
      <c r="O169" s="5">
        <v>6</v>
      </c>
      <c r="P169" s="20"/>
      <c r="Q169" s="20"/>
      <c r="R169" s="11" t="s">
        <v>17</v>
      </c>
      <c r="S169" s="11">
        <f>S168*10</f>
        <v>81.511627906976742</v>
      </c>
      <c r="T169" s="11">
        <f t="shared" ref="T169:V169" si="65">T168*10</f>
        <v>50.465116279069768</v>
      </c>
      <c r="U169" s="11">
        <f t="shared" si="65"/>
        <v>19.069767441860467</v>
      </c>
      <c r="V169" s="11">
        <f t="shared" si="65"/>
        <v>54.767441860465112</v>
      </c>
      <c r="W169" s="20"/>
      <c r="X169" s="20"/>
      <c r="Y169" s="20"/>
      <c r="Z169" s="3">
        <v>45</v>
      </c>
      <c r="AA169" s="4">
        <v>8</v>
      </c>
      <c r="AB169" s="4">
        <v>0</v>
      </c>
      <c r="AC169" s="4">
        <v>0</v>
      </c>
      <c r="AD169" s="4">
        <v>4.5</v>
      </c>
      <c r="AE169" s="5">
        <v>12.5</v>
      </c>
      <c r="AF169" s="20"/>
      <c r="AG169" s="20"/>
      <c r="AH169" s="3">
        <v>45</v>
      </c>
      <c r="AI169" s="4">
        <v>0</v>
      </c>
      <c r="AJ169" s="4">
        <v>0.5</v>
      </c>
      <c r="AK169" s="4">
        <v>9</v>
      </c>
      <c r="AL169" s="4">
        <v>0</v>
      </c>
      <c r="AM169" s="5">
        <v>9.5</v>
      </c>
      <c r="AN169" s="2"/>
      <c r="AO169" s="2"/>
      <c r="AP169" s="3">
        <v>45</v>
      </c>
      <c r="AQ169" s="4">
        <v>2</v>
      </c>
      <c r="AR169" s="4">
        <v>0</v>
      </c>
      <c r="AS169" s="4">
        <v>0</v>
      </c>
      <c r="AT169" s="4">
        <v>6</v>
      </c>
      <c r="AU169" s="5">
        <v>8</v>
      </c>
      <c r="AV169" s="20"/>
      <c r="AW169" s="20"/>
      <c r="AX169" s="3">
        <v>45</v>
      </c>
      <c r="AY169" s="4">
        <v>5</v>
      </c>
      <c r="AZ169" s="4">
        <v>3</v>
      </c>
      <c r="BA169" s="4">
        <v>0</v>
      </c>
      <c r="BB169" s="4">
        <v>1</v>
      </c>
      <c r="BC169" s="5">
        <v>9</v>
      </c>
      <c r="BD169" s="20"/>
      <c r="BE169" s="20"/>
      <c r="BF169" s="3">
        <v>45</v>
      </c>
      <c r="BG169" s="4">
        <v>6</v>
      </c>
      <c r="BH169" s="4">
        <v>5</v>
      </c>
      <c r="BI169" s="4">
        <v>1</v>
      </c>
      <c r="BJ169" s="4">
        <v>4</v>
      </c>
      <c r="BK169" s="5">
        <v>16</v>
      </c>
      <c r="BL169" s="20"/>
      <c r="BM169" s="20"/>
      <c r="BN169" s="3">
        <v>45</v>
      </c>
      <c r="BO169" s="4">
        <v>2</v>
      </c>
      <c r="BP169" s="4">
        <v>5</v>
      </c>
      <c r="BQ169" s="4">
        <v>0</v>
      </c>
      <c r="BR169" s="4">
        <v>2</v>
      </c>
      <c r="BS169" s="5">
        <v>9</v>
      </c>
      <c r="BT169" s="20"/>
      <c r="BU169" s="20"/>
      <c r="BV169" s="3">
        <v>45</v>
      </c>
      <c r="BW169" s="4">
        <v>4</v>
      </c>
      <c r="BX169" s="4">
        <v>4</v>
      </c>
      <c r="BY169" s="4">
        <v>0</v>
      </c>
      <c r="BZ169" s="4">
        <v>1</v>
      </c>
      <c r="CA169" s="5">
        <v>9</v>
      </c>
    </row>
    <row r="170" spans="2:79" ht="15" customHeight="1">
      <c r="B170" s="20"/>
      <c r="C170" s="20"/>
      <c r="D170" s="20"/>
      <c r="E170" s="20"/>
      <c r="F170" s="20"/>
      <c r="G170" s="20"/>
      <c r="H170" s="20"/>
      <c r="I170" s="20"/>
      <c r="J170" s="3">
        <v>46</v>
      </c>
      <c r="K170" s="4">
        <v>0</v>
      </c>
      <c r="L170" s="4">
        <v>0</v>
      </c>
      <c r="M170" s="4">
        <v>0</v>
      </c>
      <c r="N170" s="4">
        <v>3</v>
      </c>
      <c r="O170" s="5">
        <v>3</v>
      </c>
      <c r="P170" s="20"/>
      <c r="Q170" s="20"/>
      <c r="R170" s="11" t="s">
        <v>18</v>
      </c>
      <c r="S170" s="14">
        <f>100-S169</f>
        <v>18.488372093023258</v>
      </c>
      <c r="T170" s="11">
        <f t="shared" ref="T170:V170" si="66">100-T169</f>
        <v>49.534883720930232</v>
      </c>
      <c r="U170" s="14">
        <f t="shared" si="66"/>
        <v>80.930232558139537</v>
      </c>
      <c r="V170" s="11">
        <f t="shared" si="66"/>
        <v>45.232558139534888</v>
      </c>
      <c r="W170" s="20"/>
      <c r="X170" s="20"/>
      <c r="Y170" s="20"/>
      <c r="Z170" s="3">
        <v>46</v>
      </c>
      <c r="AA170" s="4">
        <v>8</v>
      </c>
      <c r="AB170" s="4">
        <v>0</v>
      </c>
      <c r="AC170" s="4">
        <v>0</v>
      </c>
      <c r="AD170" s="4">
        <v>4</v>
      </c>
      <c r="AE170" s="5">
        <v>12</v>
      </c>
      <c r="AF170" s="20"/>
      <c r="AG170" s="20"/>
      <c r="AH170" s="3">
        <v>46</v>
      </c>
      <c r="AI170" s="4">
        <v>0</v>
      </c>
      <c r="AJ170" s="4">
        <v>0</v>
      </c>
      <c r="AK170" s="4">
        <v>4</v>
      </c>
      <c r="AL170" s="4">
        <v>4</v>
      </c>
      <c r="AM170" s="5">
        <v>8</v>
      </c>
      <c r="AN170" s="2"/>
      <c r="AO170" s="2"/>
      <c r="AP170" s="3">
        <v>46</v>
      </c>
      <c r="AQ170" s="4">
        <v>0</v>
      </c>
      <c r="AR170" s="4">
        <v>2</v>
      </c>
      <c r="AS170" s="4">
        <v>0</v>
      </c>
      <c r="AT170" s="4">
        <v>4</v>
      </c>
      <c r="AU170" s="5">
        <v>6</v>
      </c>
      <c r="AV170" s="20"/>
      <c r="AW170" s="20"/>
      <c r="AX170" s="3">
        <v>46</v>
      </c>
      <c r="AY170" s="4">
        <v>3</v>
      </c>
      <c r="AZ170" s="4">
        <v>4</v>
      </c>
      <c r="BA170" s="4">
        <v>0</v>
      </c>
      <c r="BB170" s="4">
        <v>2</v>
      </c>
      <c r="BC170" s="5">
        <v>9</v>
      </c>
      <c r="BD170" s="20"/>
      <c r="BE170" s="20"/>
      <c r="BF170" s="3">
        <v>46</v>
      </c>
      <c r="BG170" s="4">
        <v>6</v>
      </c>
      <c r="BH170" s="4">
        <v>5</v>
      </c>
      <c r="BI170" s="4">
        <v>0</v>
      </c>
      <c r="BJ170" s="4">
        <v>5</v>
      </c>
      <c r="BK170" s="5">
        <v>16</v>
      </c>
      <c r="BL170" s="20"/>
      <c r="BM170" s="20"/>
      <c r="BN170" s="3">
        <v>46</v>
      </c>
      <c r="BO170" s="4">
        <v>4</v>
      </c>
      <c r="BP170" s="4">
        <v>3</v>
      </c>
      <c r="BQ170" s="4">
        <v>0</v>
      </c>
      <c r="BR170" s="4">
        <v>1</v>
      </c>
      <c r="BS170" s="5">
        <v>8</v>
      </c>
      <c r="BT170" s="20"/>
      <c r="BU170" s="20"/>
      <c r="BV170" s="3">
        <v>46</v>
      </c>
      <c r="BW170" s="4">
        <v>3</v>
      </c>
      <c r="BX170" s="4">
        <v>2</v>
      </c>
      <c r="BY170" s="4">
        <v>3</v>
      </c>
      <c r="BZ170" s="4">
        <v>1</v>
      </c>
      <c r="CA170" s="5">
        <v>9</v>
      </c>
    </row>
    <row r="171" spans="2:79" ht="15" customHeight="1" thickBot="1">
      <c r="B171" s="20"/>
      <c r="C171" s="20"/>
      <c r="D171" s="20"/>
      <c r="E171" s="20"/>
      <c r="F171" s="20"/>
      <c r="G171" s="20"/>
      <c r="H171" s="20"/>
      <c r="I171" s="20"/>
      <c r="J171" s="9">
        <v>47</v>
      </c>
      <c r="K171" s="10">
        <v>0</v>
      </c>
      <c r="L171" s="10">
        <v>0</v>
      </c>
      <c r="M171" s="10">
        <v>0</v>
      </c>
      <c r="N171" s="10">
        <v>1</v>
      </c>
      <c r="O171" s="5">
        <v>1</v>
      </c>
      <c r="P171" s="20"/>
      <c r="Q171" s="20"/>
      <c r="R171" s="11" t="s">
        <v>19</v>
      </c>
      <c r="S171" s="11">
        <f>AVERAGE(S125:S146)*10</f>
        <v>91.136363636363626</v>
      </c>
      <c r="T171" s="11">
        <f t="shared" ref="T171:V171" si="67">AVERAGE(T125:T146)*10</f>
        <v>81.818181818181813</v>
      </c>
      <c r="U171" s="11">
        <f t="shared" si="67"/>
        <v>28.636363636363637</v>
      </c>
      <c r="V171" s="11">
        <f t="shared" si="67"/>
        <v>84.090909090909079</v>
      </c>
      <c r="W171" s="20"/>
      <c r="X171" s="20"/>
      <c r="Y171" s="20"/>
      <c r="Z171" s="3">
        <v>47</v>
      </c>
      <c r="AA171" s="4">
        <v>8</v>
      </c>
      <c r="AB171" s="4">
        <v>2</v>
      </c>
      <c r="AC171" s="4">
        <v>0</v>
      </c>
      <c r="AD171" s="4">
        <v>2</v>
      </c>
      <c r="AE171" s="5">
        <v>12</v>
      </c>
      <c r="AF171" s="20"/>
      <c r="AG171" s="20"/>
      <c r="AH171" s="3">
        <v>47</v>
      </c>
      <c r="AI171" s="4">
        <v>0</v>
      </c>
      <c r="AJ171" s="4">
        <v>0</v>
      </c>
      <c r="AK171" s="4">
        <v>0</v>
      </c>
      <c r="AL171" s="4">
        <v>8</v>
      </c>
      <c r="AM171" s="5">
        <v>8</v>
      </c>
      <c r="AN171" s="2"/>
      <c r="AO171" s="2"/>
      <c r="AP171" s="9">
        <v>47</v>
      </c>
      <c r="AQ171" s="10">
        <v>2</v>
      </c>
      <c r="AR171" s="10">
        <v>1</v>
      </c>
      <c r="AS171" s="10">
        <v>0</v>
      </c>
      <c r="AT171" s="10">
        <v>2</v>
      </c>
      <c r="AU171" s="5">
        <v>5</v>
      </c>
      <c r="AV171" s="20"/>
      <c r="AW171" s="20"/>
      <c r="AX171" s="3">
        <v>47</v>
      </c>
      <c r="AY171" s="4">
        <v>1</v>
      </c>
      <c r="AZ171" s="4">
        <v>3</v>
      </c>
      <c r="BA171" s="4">
        <v>0</v>
      </c>
      <c r="BB171" s="4">
        <v>5</v>
      </c>
      <c r="BC171" s="5">
        <v>9</v>
      </c>
      <c r="BD171" s="20"/>
      <c r="BE171" s="20"/>
      <c r="BF171" s="3">
        <v>47</v>
      </c>
      <c r="BG171" s="4">
        <v>7</v>
      </c>
      <c r="BH171" s="4">
        <v>6</v>
      </c>
      <c r="BI171" s="4">
        <v>3</v>
      </c>
      <c r="BJ171" s="4">
        <v>0</v>
      </c>
      <c r="BK171" s="5">
        <v>16</v>
      </c>
      <c r="BL171" s="20"/>
      <c r="BM171" s="20"/>
      <c r="BN171" s="3">
        <v>47</v>
      </c>
      <c r="BO171" s="4">
        <v>1</v>
      </c>
      <c r="BP171" s="4">
        <v>3</v>
      </c>
      <c r="BQ171" s="4">
        <v>1</v>
      </c>
      <c r="BR171" s="4">
        <v>2</v>
      </c>
      <c r="BS171" s="5">
        <v>7</v>
      </c>
      <c r="BT171" s="20"/>
      <c r="BU171" s="20"/>
      <c r="BV171" s="3">
        <v>47</v>
      </c>
      <c r="BW171" s="4">
        <v>3</v>
      </c>
      <c r="BX171" s="4">
        <v>5.5</v>
      </c>
      <c r="BY171" s="4">
        <v>0</v>
      </c>
      <c r="BZ171" s="4">
        <v>0</v>
      </c>
      <c r="CA171" s="5">
        <v>8.5</v>
      </c>
    </row>
    <row r="172" spans="2:79" ht="15" customHeight="1">
      <c r="B172" s="20"/>
      <c r="C172" s="20"/>
      <c r="D172" s="20"/>
      <c r="E172" s="20"/>
      <c r="F172" s="20"/>
      <c r="G172" s="20"/>
      <c r="H172" s="20"/>
      <c r="I172" s="20"/>
      <c r="J172" s="12" t="s">
        <v>16</v>
      </c>
      <c r="K172" s="308">
        <f>SUM(K125:K171)/47</f>
        <v>5.7765957446808507</v>
      </c>
      <c r="L172" s="308">
        <f t="shared" ref="L172:N172" si="68">SUM(L125:L171)/47</f>
        <v>6.0638297872340425</v>
      </c>
      <c r="M172" s="308">
        <f t="shared" si="68"/>
        <v>3.1063829787234041</v>
      </c>
      <c r="N172" s="308">
        <f t="shared" si="68"/>
        <v>6.9893617021276597</v>
      </c>
      <c r="O172" s="20"/>
      <c r="P172" s="20"/>
      <c r="Q172" s="20"/>
      <c r="R172" s="11" t="s">
        <v>21</v>
      </c>
      <c r="S172" s="11">
        <f>AVERAGE(S147:S167)*10</f>
        <v>71.428571428571431</v>
      </c>
      <c r="T172" s="11">
        <f t="shared" ref="T172:V172" si="69">AVERAGE(T147:T167)*10</f>
        <v>17.61904761904762</v>
      </c>
      <c r="U172" s="11">
        <f t="shared" si="69"/>
        <v>9.0476190476190474</v>
      </c>
      <c r="V172" s="11">
        <f t="shared" si="69"/>
        <v>24.047619047619047</v>
      </c>
      <c r="W172" s="20"/>
      <c r="X172" s="20"/>
      <c r="Y172" s="20"/>
      <c r="Z172" s="3">
        <v>48</v>
      </c>
      <c r="AA172" s="4">
        <v>9</v>
      </c>
      <c r="AB172" s="4">
        <v>1</v>
      </c>
      <c r="AC172" s="4">
        <v>0</v>
      </c>
      <c r="AD172" s="4">
        <v>1</v>
      </c>
      <c r="AE172" s="5">
        <v>11</v>
      </c>
      <c r="AF172" s="20"/>
      <c r="AG172" s="20"/>
      <c r="AH172" s="3">
        <v>48</v>
      </c>
      <c r="AI172" s="4">
        <v>0</v>
      </c>
      <c r="AJ172" s="4">
        <v>3</v>
      </c>
      <c r="AK172" s="4">
        <v>3</v>
      </c>
      <c r="AL172" s="4">
        <v>2</v>
      </c>
      <c r="AM172" s="5">
        <v>8</v>
      </c>
      <c r="AN172" s="2"/>
      <c r="AO172" s="2"/>
      <c r="AP172" s="12" t="s">
        <v>16</v>
      </c>
      <c r="AQ172" s="11">
        <f>AVERAGE(AQ125:AQ171)</f>
        <v>6.5638297872340425</v>
      </c>
      <c r="AR172" s="11">
        <f t="shared" ref="AR172:AT172" si="70">AVERAGE(AR125:AR171)</f>
        <v>3.5957446808510638</v>
      </c>
      <c r="AS172" s="11">
        <f t="shared" si="70"/>
        <v>3.3617021276595747</v>
      </c>
      <c r="AT172" s="11">
        <f t="shared" si="70"/>
        <v>6.3404255319148932</v>
      </c>
      <c r="AU172" s="20"/>
      <c r="AV172" s="20"/>
      <c r="AW172" s="20"/>
      <c r="AX172" s="3">
        <v>48</v>
      </c>
      <c r="AY172" s="4">
        <v>2</v>
      </c>
      <c r="AZ172" s="4">
        <v>4</v>
      </c>
      <c r="BA172" s="4">
        <v>0</v>
      </c>
      <c r="BB172" s="4">
        <v>2</v>
      </c>
      <c r="BC172" s="5">
        <v>8</v>
      </c>
      <c r="BD172" s="20"/>
      <c r="BE172" s="20"/>
      <c r="BF172" s="3">
        <v>48</v>
      </c>
      <c r="BG172" s="4">
        <v>5</v>
      </c>
      <c r="BH172" s="4">
        <v>5</v>
      </c>
      <c r="BI172" s="4">
        <v>2</v>
      </c>
      <c r="BJ172" s="4">
        <v>3</v>
      </c>
      <c r="BK172" s="5">
        <v>15</v>
      </c>
      <c r="BL172" s="20"/>
      <c r="BM172" s="20"/>
      <c r="BN172" s="3">
        <v>48</v>
      </c>
      <c r="BO172" s="4">
        <v>0</v>
      </c>
      <c r="BP172" s="4">
        <v>1</v>
      </c>
      <c r="BQ172" s="4">
        <v>1</v>
      </c>
      <c r="BR172" s="4">
        <v>2</v>
      </c>
      <c r="BS172" s="5">
        <v>4</v>
      </c>
      <c r="BT172" s="20"/>
      <c r="BU172" s="20"/>
      <c r="BV172" s="3">
        <v>48</v>
      </c>
      <c r="BW172" s="4">
        <v>4</v>
      </c>
      <c r="BX172" s="4">
        <v>1</v>
      </c>
      <c r="BY172" s="4">
        <v>1</v>
      </c>
      <c r="BZ172" s="4">
        <v>2</v>
      </c>
      <c r="CA172" s="5">
        <v>8</v>
      </c>
    </row>
    <row r="173" spans="2:79" ht="15" customHeight="1" thickBot="1">
      <c r="B173" s="20"/>
      <c r="C173" s="20"/>
      <c r="D173" s="20"/>
      <c r="E173" s="20"/>
      <c r="F173" s="20"/>
      <c r="G173" s="20"/>
      <c r="H173" s="20"/>
      <c r="I173" s="20"/>
      <c r="J173" s="11" t="s">
        <v>17</v>
      </c>
      <c r="K173" s="11">
        <f>K172*10</f>
        <v>57.765957446808507</v>
      </c>
      <c r="L173" s="11">
        <f t="shared" ref="L173:N173" si="71">L172*10</f>
        <v>60.638297872340424</v>
      </c>
      <c r="M173" s="11">
        <f t="shared" si="71"/>
        <v>31.063829787234042</v>
      </c>
      <c r="N173" s="11">
        <f t="shared" si="71"/>
        <v>69.893617021276597</v>
      </c>
      <c r="O173" s="20"/>
      <c r="P173" s="20"/>
      <c r="Q173" s="20"/>
      <c r="R173" s="11" t="s">
        <v>20</v>
      </c>
      <c r="S173" s="11">
        <f>(S171-S172)/100</f>
        <v>0.19707792207792196</v>
      </c>
      <c r="T173" s="11">
        <f t="shared" ref="T173:V173" si="72">(T171-T172)/100</f>
        <v>0.64199134199134189</v>
      </c>
      <c r="U173" s="11">
        <f t="shared" si="72"/>
        <v>0.19588744588744589</v>
      </c>
      <c r="V173" s="11">
        <f t="shared" si="72"/>
        <v>0.60043290043290032</v>
      </c>
      <c r="W173" s="20"/>
      <c r="X173" s="20"/>
      <c r="Y173" s="20"/>
      <c r="Z173" s="3">
        <v>49</v>
      </c>
      <c r="AA173" s="4">
        <v>4</v>
      </c>
      <c r="AB173" s="4">
        <v>1</v>
      </c>
      <c r="AC173" s="4">
        <v>0</v>
      </c>
      <c r="AD173" s="4">
        <v>5.5</v>
      </c>
      <c r="AE173" s="5">
        <v>10.5</v>
      </c>
      <c r="AF173" s="20"/>
      <c r="AG173" s="20"/>
      <c r="AH173" s="9">
        <v>49</v>
      </c>
      <c r="AI173" s="10">
        <v>0</v>
      </c>
      <c r="AJ173" s="10">
        <v>2</v>
      </c>
      <c r="AK173" s="10">
        <v>3</v>
      </c>
      <c r="AL173" s="10">
        <v>2</v>
      </c>
      <c r="AM173" s="5">
        <v>7</v>
      </c>
      <c r="AN173" s="2"/>
      <c r="AO173" s="2"/>
      <c r="AP173" s="11" t="s">
        <v>17</v>
      </c>
      <c r="AQ173" s="11">
        <f>AQ172*10</f>
        <v>65.638297872340431</v>
      </c>
      <c r="AR173" s="11">
        <f t="shared" ref="AR173:AT173" si="73">AR172*10</f>
        <v>35.957446808510639</v>
      </c>
      <c r="AS173" s="11">
        <f t="shared" si="73"/>
        <v>33.61702127659575</v>
      </c>
      <c r="AT173" s="11">
        <f t="shared" si="73"/>
        <v>63.40425531914893</v>
      </c>
      <c r="AU173" s="20"/>
      <c r="AV173" s="20"/>
      <c r="AW173" s="20"/>
      <c r="AX173" s="3">
        <v>49</v>
      </c>
      <c r="AY173" s="4">
        <v>2</v>
      </c>
      <c r="AZ173" s="4">
        <v>4</v>
      </c>
      <c r="BA173" s="4">
        <v>0</v>
      </c>
      <c r="BB173" s="4">
        <v>2</v>
      </c>
      <c r="BC173" s="5">
        <v>8</v>
      </c>
      <c r="BD173" s="20"/>
      <c r="BE173" s="20"/>
      <c r="BF173" s="3">
        <v>49</v>
      </c>
      <c r="BG173" s="4">
        <v>3</v>
      </c>
      <c r="BH173" s="4">
        <v>7</v>
      </c>
      <c r="BI173" s="4">
        <v>0</v>
      </c>
      <c r="BJ173" s="4">
        <v>5</v>
      </c>
      <c r="BK173" s="5">
        <v>15</v>
      </c>
      <c r="BL173" s="20"/>
      <c r="BM173" s="20"/>
      <c r="BN173" s="3">
        <v>49</v>
      </c>
      <c r="BO173" s="4">
        <v>1</v>
      </c>
      <c r="BP173" s="4">
        <v>1</v>
      </c>
      <c r="BQ173" s="4">
        <v>0</v>
      </c>
      <c r="BR173" s="4">
        <v>1</v>
      </c>
      <c r="BS173" s="5">
        <v>3</v>
      </c>
      <c r="BT173" s="20"/>
      <c r="BU173" s="20"/>
      <c r="BV173" s="3">
        <v>49</v>
      </c>
      <c r="BW173" s="4">
        <v>2</v>
      </c>
      <c r="BX173" s="4">
        <v>5</v>
      </c>
      <c r="BY173" s="4">
        <v>1</v>
      </c>
      <c r="BZ173" s="4">
        <v>0</v>
      </c>
      <c r="CA173" s="5">
        <v>8</v>
      </c>
    </row>
    <row r="174" spans="2:79" ht="15" customHeight="1" thickBot="1">
      <c r="B174" s="20"/>
      <c r="C174" s="20"/>
      <c r="D174" s="20"/>
      <c r="E174" s="20"/>
      <c r="F174" s="20"/>
      <c r="G174" s="20"/>
      <c r="H174" s="20"/>
      <c r="I174" s="20"/>
      <c r="J174" s="11" t="s">
        <v>18</v>
      </c>
      <c r="K174" s="11">
        <f>100-K173</f>
        <v>42.234042553191493</v>
      </c>
      <c r="L174" s="11">
        <f t="shared" ref="L174:N174" si="74">100-L173</f>
        <v>39.361702127659576</v>
      </c>
      <c r="M174" s="11">
        <f t="shared" si="74"/>
        <v>68.936170212765958</v>
      </c>
      <c r="N174" s="11">
        <f t="shared" si="74"/>
        <v>30.106382978723403</v>
      </c>
      <c r="O174" s="20"/>
      <c r="P174" s="20"/>
      <c r="Q174" s="20"/>
      <c r="R174" s="16" t="s">
        <v>22</v>
      </c>
      <c r="S174" s="13">
        <f>CORREL(S125:S167,W125:W167)</f>
        <v>0.56373143075287646</v>
      </c>
      <c r="T174" s="13">
        <f>CORREL(T125:T167,W125:W167)</f>
        <v>0.80835964547772787</v>
      </c>
      <c r="U174" s="13">
        <f>CORREL(U125:U167,W125:W167)</f>
        <v>0.5977893981325717</v>
      </c>
      <c r="V174" s="13">
        <f>CORREL(V125:V167,W125:W167)</f>
        <v>0.80425423726815404</v>
      </c>
      <c r="W174" s="20"/>
      <c r="X174" s="20"/>
      <c r="Y174" s="20"/>
      <c r="Z174" s="3">
        <v>50</v>
      </c>
      <c r="AA174" s="4">
        <v>3</v>
      </c>
      <c r="AB174" s="4">
        <v>2</v>
      </c>
      <c r="AC174" s="4">
        <v>0</v>
      </c>
      <c r="AD174" s="4">
        <v>5</v>
      </c>
      <c r="AE174" s="5">
        <v>10</v>
      </c>
      <c r="AF174" s="20"/>
      <c r="AG174" s="20"/>
      <c r="AH174" s="12" t="s">
        <v>16</v>
      </c>
      <c r="AI174" s="11">
        <f>AVERAGE(AI125:AI173)</f>
        <v>3.9387755102040818</v>
      </c>
      <c r="AJ174" s="11">
        <f t="shared" ref="AJ174:AL174" si="75">AVERAGE(AJ125:AJ173)</f>
        <v>2.7244897959183674</v>
      </c>
      <c r="AK174" s="11">
        <f t="shared" si="75"/>
        <v>7.0816326530612246</v>
      </c>
      <c r="AL174" s="11">
        <f t="shared" si="75"/>
        <v>7.0306122448979593</v>
      </c>
      <c r="AM174" s="20"/>
      <c r="AN174" s="20"/>
      <c r="AO174" s="20"/>
      <c r="AP174" s="11" t="s">
        <v>18</v>
      </c>
      <c r="AQ174" s="11">
        <f>100-AQ173</f>
        <v>34.361702127659569</v>
      </c>
      <c r="AR174" s="11">
        <f t="shared" ref="AR174:AT174" si="76">100-AR173</f>
        <v>64.042553191489361</v>
      </c>
      <c r="AS174" s="11">
        <f t="shared" si="76"/>
        <v>66.38297872340425</v>
      </c>
      <c r="AT174" s="11">
        <f t="shared" si="76"/>
        <v>36.59574468085107</v>
      </c>
      <c r="AU174" s="20"/>
      <c r="AV174" s="20"/>
      <c r="AW174" s="20"/>
      <c r="AX174" s="3">
        <v>50</v>
      </c>
      <c r="AY174" s="4">
        <v>0</v>
      </c>
      <c r="AZ174" s="4">
        <v>4</v>
      </c>
      <c r="BA174" s="4">
        <v>0</v>
      </c>
      <c r="BB174" s="4">
        <v>4</v>
      </c>
      <c r="BC174" s="5">
        <v>8</v>
      </c>
      <c r="BD174" s="20"/>
      <c r="BE174" s="20"/>
      <c r="BF174" s="3">
        <v>50</v>
      </c>
      <c r="BG174" s="4">
        <v>5</v>
      </c>
      <c r="BH174" s="4">
        <v>6</v>
      </c>
      <c r="BI174" s="4">
        <v>2</v>
      </c>
      <c r="BJ174" s="4">
        <v>1</v>
      </c>
      <c r="BK174" s="5">
        <v>14</v>
      </c>
      <c r="BL174" s="20"/>
      <c r="BM174" s="20"/>
      <c r="BN174" s="9">
        <v>50</v>
      </c>
      <c r="BO174" s="10">
        <v>0</v>
      </c>
      <c r="BP174" s="10">
        <v>1</v>
      </c>
      <c r="BQ174" s="10">
        <v>1</v>
      </c>
      <c r="BR174" s="10">
        <v>1</v>
      </c>
      <c r="BS174" s="5">
        <v>3</v>
      </c>
      <c r="BT174" s="20"/>
      <c r="BU174" s="20"/>
      <c r="BV174" s="3">
        <v>50</v>
      </c>
      <c r="BW174" s="4">
        <v>2.5</v>
      </c>
      <c r="BX174" s="4">
        <v>4.5</v>
      </c>
      <c r="BY174" s="4">
        <v>0</v>
      </c>
      <c r="BZ174" s="4">
        <v>1</v>
      </c>
      <c r="CA174" s="5">
        <v>8</v>
      </c>
    </row>
    <row r="175" spans="2:79" ht="15" customHeight="1">
      <c r="B175" s="20"/>
      <c r="C175" s="20"/>
      <c r="D175" s="20"/>
      <c r="E175" s="20"/>
      <c r="F175" s="20"/>
      <c r="G175" s="20"/>
      <c r="H175" s="20"/>
      <c r="I175" s="20"/>
      <c r="J175" s="11" t="s">
        <v>19</v>
      </c>
      <c r="K175" s="11">
        <f>AVERAGE(K125:K148)*10</f>
        <v>84.166666666666657</v>
      </c>
      <c r="L175" s="11">
        <f t="shared" ref="L175:N175" si="77">AVERAGE(L125:L148)*10</f>
        <v>83.75</v>
      </c>
      <c r="M175" s="11">
        <f t="shared" si="77"/>
        <v>54.583333333333329</v>
      </c>
      <c r="N175" s="11">
        <f t="shared" si="77"/>
        <v>76.041666666666671</v>
      </c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3">
        <v>51</v>
      </c>
      <c r="AA175" s="4">
        <v>4</v>
      </c>
      <c r="AB175" s="4">
        <v>2</v>
      </c>
      <c r="AC175" s="4">
        <v>0</v>
      </c>
      <c r="AD175" s="4">
        <v>4</v>
      </c>
      <c r="AE175" s="5">
        <v>10</v>
      </c>
      <c r="AF175" s="20"/>
      <c r="AG175" s="20"/>
      <c r="AH175" s="11" t="s">
        <v>17</v>
      </c>
      <c r="AI175" s="11">
        <f>AI174*10</f>
        <v>39.387755102040821</v>
      </c>
      <c r="AJ175" s="11">
        <f t="shared" ref="AJ175:AL175" si="78">AJ174*10</f>
        <v>27.244897959183675</v>
      </c>
      <c r="AK175" s="11">
        <f t="shared" si="78"/>
        <v>70.816326530612244</v>
      </c>
      <c r="AL175" s="11">
        <f t="shared" si="78"/>
        <v>70.306122448979593</v>
      </c>
      <c r="AM175" s="20"/>
      <c r="AN175" s="20"/>
      <c r="AO175" s="20"/>
      <c r="AP175" s="11" t="s">
        <v>19</v>
      </c>
      <c r="AQ175" s="11"/>
      <c r="AR175" s="11"/>
      <c r="AS175" s="11"/>
      <c r="AT175" s="11"/>
      <c r="AU175" s="20"/>
      <c r="AV175" s="20"/>
      <c r="AW175" s="20"/>
      <c r="AX175" s="3">
        <v>51</v>
      </c>
      <c r="AY175" s="4">
        <v>0</v>
      </c>
      <c r="AZ175" s="4">
        <v>4</v>
      </c>
      <c r="BA175" s="4">
        <v>1</v>
      </c>
      <c r="BB175" s="4">
        <v>2</v>
      </c>
      <c r="BC175" s="5">
        <v>7</v>
      </c>
      <c r="BD175" s="20"/>
      <c r="BE175" s="20"/>
      <c r="BF175" s="3">
        <v>51</v>
      </c>
      <c r="BG175" s="4">
        <v>5</v>
      </c>
      <c r="BH175" s="4">
        <v>6</v>
      </c>
      <c r="BI175" s="4">
        <v>0</v>
      </c>
      <c r="BJ175" s="4">
        <v>3</v>
      </c>
      <c r="BK175" s="5">
        <v>14</v>
      </c>
      <c r="BL175" s="20"/>
      <c r="BM175" s="20"/>
      <c r="BN175" s="12" t="s">
        <v>16</v>
      </c>
      <c r="BO175" s="11">
        <f>AVERAGE(BO125:BO174)</f>
        <v>5.12</v>
      </c>
      <c r="BP175" s="11">
        <f t="shared" ref="BP175:BR175" si="79">AVERAGE(BP125:BP174)</f>
        <v>5.88</v>
      </c>
      <c r="BQ175" s="11">
        <f t="shared" si="79"/>
        <v>5.28</v>
      </c>
      <c r="BR175" s="11">
        <f t="shared" si="79"/>
        <v>3.77</v>
      </c>
      <c r="BS175" s="20"/>
      <c r="BT175" s="20"/>
      <c r="BU175" s="20"/>
      <c r="BV175" s="3">
        <v>51</v>
      </c>
      <c r="BW175" s="4">
        <v>4</v>
      </c>
      <c r="BX175" s="4">
        <v>4</v>
      </c>
      <c r="BY175" s="4">
        <v>0</v>
      </c>
      <c r="BZ175" s="4">
        <v>0</v>
      </c>
      <c r="CA175" s="5">
        <v>8</v>
      </c>
    </row>
    <row r="176" spans="2:79" ht="15" customHeight="1">
      <c r="B176" s="20"/>
      <c r="C176" s="20"/>
      <c r="D176" s="20"/>
      <c r="E176" s="20"/>
      <c r="F176" s="20"/>
      <c r="G176" s="20"/>
      <c r="H176" s="20"/>
      <c r="I176" s="20"/>
      <c r="J176" s="11" t="s">
        <v>21</v>
      </c>
      <c r="K176" s="11">
        <f>AVERAGE(K149:K171)*10</f>
        <v>30.217391304347828</v>
      </c>
      <c r="L176" s="11">
        <f t="shared" ref="L176:N176" si="80">AVERAGE(L149:L171)*10</f>
        <v>36.521739130434781</v>
      </c>
      <c r="M176" s="11">
        <f t="shared" si="80"/>
        <v>6.5217391304347831</v>
      </c>
      <c r="N176" s="11">
        <f t="shared" si="80"/>
        <v>63.478260869565219</v>
      </c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3">
        <v>52</v>
      </c>
      <c r="AA176" s="4">
        <v>4.5</v>
      </c>
      <c r="AB176" s="4">
        <v>2</v>
      </c>
      <c r="AC176" s="4">
        <v>0</v>
      </c>
      <c r="AD176" s="4">
        <v>0</v>
      </c>
      <c r="AE176" s="5">
        <v>6.5</v>
      </c>
      <c r="AF176" s="20"/>
      <c r="AG176" s="20"/>
      <c r="AH176" s="11" t="s">
        <v>18</v>
      </c>
      <c r="AI176" s="11">
        <f>100-AI175</f>
        <v>60.612244897959179</v>
      </c>
      <c r="AJ176" s="11">
        <f t="shared" ref="AJ176:AL176" si="81">100-AJ175</f>
        <v>72.755102040816325</v>
      </c>
      <c r="AK176" s="11">
        <f t="shared" si="81"/>
        <v>29.183673469387756</v>
      </c>
      <c r="AL176" s="11">
        <f t="shared" si="81"/>
        <v>29.693877551020407</v>
      </c>
      <c r="AM176" s="20"/>
      <c r="AN176" s="20"/>
      <c r="AO176" s="20"/>
      <c r="AP176" s="11" t="s">
        <v>21</v>
      </c>
      <c r="AQ176" s="11"/>
      <c r="AR176" s="11"/>
      <c r="AS176" s="11"/>
      <c r="AT176" s="11"/>
      <c r="AU176" s="20"/>
      <c r="AV176" s="20"/>
      <c r="AW176" s="20"/>
      <c r="AX176" s="3">
        <v>52</v>
      </c>
      <c r="AY176" s="4">
        <v>1</v>
      </c>
      <c r="AZ176" s="4">
        <v>2</v>
      </c>
      <c r="BA176" s="4">
        <v>0</v>
      </c>
      <c r="BB176" s="4">
        <v>2</v>
      </c>
      <c r="BC176" s="5">
        <v>5</v>
      </c>
      <c r="BD176" s="20"/>
      <c r="BE176" s="20"/>
      <c r="BF176" s="3">
        <v>52</v>
      </c>
      <c r="BG176" s="4">
        <v>0</v>
      </c>
      <c r="BH176" s="4">
        <v>6</v>
      </c>
      <c r="BI176" s="4">
        <v>0</v>
      </c>
      <c r="BJ176" s="4">
        <v>8</v>
      </c>
      <c r="BK176" s="5">
        <v>14</v>
      </c>
      <c r="BL176" s="20"/>
      <c r="BM176" s="20"/>
      <c r="BN176" s="11" t="s">
        <v>17</v>
      </c>
      <c r="BO176" s="11">
        <f>BO175*10</f>
        <v>51.2</v>
      </c>
      <c r="BP176" s="11">
        <f t="shared" ref="BP176:BR176" si="82">BP175*10</f>
        <v>58.8</v>
      </c>
      <c r="BQ176" s="11">
        <f t="shared" si="82"/>
        <v>52.800000000000004</v>
      </c>
      <c r="BR176" s="11">
        <f t="shared" si="82"/>
        <v>37.700000000000003</v>
      </c>
      <c r="BS176" s="20"/>
      <c r="BT176" s="20"/>
      <c r="BU176" s="20"/>
      <c r="BV176" s="3">
        <v>52</v>
      </c>
      <c r="BW176" s="4">
        <v>3.5</v>
      </c>
      <c r="BX176" s="4">
        <v>3.5</v>
      </c>
      <c r="BY176" s="4">
        <v>1</v>
      </c>
      <c r="BZ176" s="4">
        <v>0</v>
      </c>
      <c r="CA176" s="5">
        <v>8</v>
      </c>
    </row>
    <row r="177" spans="2:79" ht="15" customHeight="1">
      <c r="B177" s="20"/>
      <c r="C177" s="20"/>
      <c r="D177" s="20"/>
      <c r="E177" s="20"/>
      <c r="F177" s="20"/>
      <c r="G177" s="20"/>
      <c r="H177" s="20"/>
      <c r="I177" s="20"/>
      <c r="J177" s="11" t="s">
        <v>20</v>
      </c>
      <c r="K177" s="11">
        <f>(K175-K176)/100</f>
        <v>0.53949275362318827</v>
      </c>
      <c r="L177" s="11">
        <f t="shared" ref="L177:N177" si="83">(L175-L176)/100</f>
        <v>0.4722826086956522</v>
      </c>
      <c r="M177" s="11">
        <f t="shared" si="83"/>
        <v>0.4806159420289855</v>
      </c>
      <c r="N177" s="11">
        <f t="shared" si="83"/>
        <v>0.12563405797101454</v>
      </c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3">
        <v>53</v>
      </c>
      <c r="AA177" s="4">
        <v>0</v>
      </c>
      <c r="AB177" s="4">
        <v>1</v>
      </c>
      <c r="AC177" s="4">
        <v>0</v>
      </c>
      <c r="AD177" s="4">
        <v>5</v>
      </c>
      <c r="AE177" s="5">
        <v>6</v>
      </c>
      <c r="AF177" s="20"/>
      <c r="AG177" s="20"/>
      <c r="AH177" s="11" t="s">
        <v>19</v>
      </c>
      <c r="AI177" s="11"/>
      <c r="AJ177" s="11"/>
      <c r="AK177" s="11"/>
      <c r="AL177" s="11"/>
      <c r="AM177" s="20"/>
      <c r="AN177" s="20"/>
      <c r="AO177" s="20"/>
      <c r="AP177" s="11" t="s">
        <v>20</v>
      </c>
      <c r="AQ177" s="11"/>
      <c r="AR177" s="11"/>
      <c r="AS177" s="11"/>
      <c r="AT177" s="11"/>
      <c r="AU177" s="20"/>
      <c r="AV177" s="20"/>
      <c r="AW177" s="20"/>
      <c r="AX177" s="3">
        <v>53</v>
      </c>
      <c r="AY177" s="4">
        <v>0</v>
      </c>
      <c r="AZ177" s="4">
        <v>3</v>
      </c>
      <c r="BA177" s="4">
        <v>0</v>
      </c>
      <c r="BB177" s="4">
        <v>2</v>
      </c>
      <c r="BC177" s="5">
        <v>5</v>
      </c>
      <c r="BD177" s="20"/>
      <c r="BE177" s="20"/>
      <c r="BF177" s="3">
        <v>53</v>
      </c>
      <c r="BG177" s="4">
        <v>4</v>
      </c>
      <c r="BH177" s="4">
        <v>5</v>
      </c>
      <c r="BI177" s="4">
        <v>0</v>
      </c>
      <c r="BJ177" s="4">
        <v>4</v>
      </c>
      <c r="BK177" s="5">
        <v>13</v>
      </c>
      <c r="BL177" s="20"/>
      <c r="BM177" s="20"/>
      <c r="BN177" s="11" t="s">
        <v>18</v>
      </c>
      <c r="BO177" s="11">
        <f>100-BO176</f>
        <v>48.8</v>
      </c>
      <c r="BP177" s="11">
        <f t="shared" ref="BP177:BR177" si="84">100-BP176</f>
        <v>41.2</v>
      </c>
      <c r="BQ177" s="11">
        <f t="shared" si="84"/>
        <v>47.199999999999996</v>
      </c>
      <c r="BR177" s="11">
        <f t="shared" si="84"/>
        <v>62.3</v>
      </c>
      <c r="BS177" s="20"/>
      <c r="BT177" s="20"/>
      <c r="BU177" s="20"/>
      <c r="BV177" s="3">
        <v>53</v>
      </c>
      <c r="BW177" s="4">
        <v>4.5</v>
      </c>
      <c r="BX177" s="4">
        <v>2.5</v>
      </c>
      <c r="BY177" s="4">
        <v>0</v>
      </c>
      <c r="BZ177" s="4">
        <v>0</v>
      </c>
      <c r="CA177" s="5">
        <v>7</v>
      </c>
    </row>
    <row r="178" spans="2:79" ht="15" customHeight="1">
      <c r="B178" s="20"/>
      <c r="C178" s="20"/>
      <c r="D178" s="20"/>
      <c r="E178" s="20"/>
      <c r="F178" s="20"/>
      <c r="G178" s="20"/>
      <c r="H178" s="20"/>
      <c r="I178" s="20"/>
      <c r="J178" s="16" t="s">
        <v>22</v>
      </c>
      <c r="K178" s="13">
        <f>CORREL(K125:K171,O125:O171)</f>
        <v>0.76048238357500164</v>
      </c>
      <c r="L178" s="13">
        <f>CORREL(L125:L171,O125:O171)</f>
        <v>0.76503396453788197</v>
      </c>
      <c r="M178" s="13">
        <f>CORREL(M125:M171,O125:O171)</f>
        <v>0.7994758893220274</v>
      </c>
      <c r="N178" s="14">
        <f>CORREL(N125:N171,O125:O171)</f>
        <v>0.47934721226459154</v>
      </c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3">
        <v>54</v>
      </c>
      <c r="AA178" s="4">
        <v>0</v>
      </c>
      <c r="AB178" s="4">
        <v>0</v>
      </c>
      <c r="AC178" s="4">
        <v>0</v>
      </c>
      <c r="AD178" s="4">
        <v>4</v>
      </c>
      <c r="AE178" s="5">
        <v>4</v>
      </c>
      <c r="AF178" s="20"/>
      <c r="AG178" s="20"/>
      <c r="AH178" s="11" t="s">
        <v>21</v>
      </c>
      <c r="AI178" s="11"/>
      <c r="AJ178" s="11"/>
      <c r="AK178" s="11"/>
      <c r="AL178" s="11"/>
      <c r="AM178" s="20"/>
      <c r="AN178" s="20"/>
      <c r="AO178" s="20"/>
      <c r="AP178" s="16" t="s">
        <v>22</v>
      </c>
      <c r="AQ178" s="13">
        <f>CORREL(AQ125:AQ171,AU125:AU171)</f>
        <v>0.77962544439499248</v>
      </c>
      <c r="AR178" s="13">
        <f>CORREL(AR125:AR171,AU125:AU171)</f>
        <v>0.73344263269535392</v>
      </c>
      <c r="AS178" s="13">
        <f>CORREL(AS125:AS171,AU125:AU171)</f>
        <v>0.75294107394661314</v>
      </c>
      <c r="AT178" s="13">
        <f>CORREL(AT125:AT171,AU125:AU171)</f>
        <v>0.68124056031487723</v>
      </c>
      <c r="AU178" s="20"/>
      <c r="AV178" s="20"/>
      <c r="AW178" s="20"/>
      <c r="AX178" s="3">
        <v>54</v>
      </c>
      <c r="AY178" s="4">
        <v>0</v>
      </c>
      <c r="AZ178" s="4">
        <v>3</v>
      </c>
      <c r="BA178" s="4">
        <v>0</v>
      </c>
      <c r="BB178" s="4">
        <v>2</v>
      </c>
      <c r="BC178" s="5">
        <v>5</v>
      </c>
      <c r="BD178" s="20"/>
      <c r="BE178" s="20"/>
      <c r="BF178" s="3">
        <v>54</v>
      </c>
      <c r="BG178" s="4">
        <v>3</v>
      </c>
      <c r="BH178" s="4">
        <v>10</v>
      </c>
      <c r="BI178" s="4">
        <v>0</v>
      </c>
      <c r="BJ178" s="4">
        <v>0</v>
      </c>
      <c r="BK178" s="5">
        <v>13</v>
      </c>
      <c r="BL178" s="20"/>
      <c r="BM178" s="20"/>
      <c r="BN178" s="11" t="s">
        <v>19</v>
      </c>
      <c r="BO178" s="11"/>
      <c r="BP178" s="11"/>
      <c r="BQ178" s="11"/>
      <c r="BR178" s="11"/>
      <c r="BS178" s="20"/>
      <c r="BT178" s="20"/>
      <c r="BU178" s="20"/>
      <c r="BV178" s="3">
        <v>54</v>
      </c>
      <c r="BW178" s="4">
        <v>2</v>
      </c>
      <c r="BX178" s="4">
        <v>2.5</v>
      </c>
      <c r="BY178" s="4">
        <v>0</v>
      </c>
      <c r="BZ178" s="4">
        <v>2</v>
      </c>
      <c r="CA178" s="5">
        <v>6.5</v>
      </c>
    </row>
    <row r="179" spans="2:79" ht="15" customHeight="1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3">
        <v>55</v>
      </c>
      <c r="AA179" s="4">
        <v>0</v>
      </c>
      <c r="AB179" s="4">
        <v>1</v>
      </c>
      <c r="AC179" s="4">
        <v>0</v>
      </c>
      <c r="AD179" s="4">
        <v>1.5</v>
      </c>
      <c r="AE179" s="5">
        <v>2.5</v>
      </c>
      <c r="AF179" s="20"/>
      <c r="AG179" s="20"/>
      <c r="AH179" s="11" t="s">
        <v>20</v>
      </c>
      <c r="AI179" s="11"/>
      <c r="AJ179" s="11"/>
      <c r="AK179" s="11"/>
      <c r="AL179" s="11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3">
        <v>55</v>
      </c>
      <c r="AY179" s="4">
        <v>0</v>
      </c>
      <c r="AZ179" s="4">
        <v>5</v>
      </c>
      <c r="BA179" s="4">
        <v>0</v>
      </c>
      <c r="BB179" s="4">
        <v>0</v>
      </c>
      <c r="BC179" s="5">
        <v>5</v>
      </c>
      <c r="BD179" s="20"/>
      <c r="BE179" s="20"/>
      <c r="BF179" s="3">
        <v>55</v>
      </c>
      <c r="BG179" s="4">
        <v>4</v>
      </c>
      <c r="BH179" s="4">
        <v>7</v>
      </c>
      <c r="BI179" s="4">
        <v>1</v>
      </c>
      <c r="BJ179" s="4">
        <v>0</v>
      </c>
      <c r="BK179" s="5">
        <v>12</v>
      </c>
      <c r="BL179" s="20"/>
      <c r="BM179" s="20"/>
      <c r="BN179" s="11" t="s">
        <v>21</v>
      </c>
      <c r="BO179" s="11"/>
      <c r="BP179" s="11"/>
      <c r="BQ179" s="11"/>
      <c r="BR179" s="11"/>
      <c r="BS179" s="20"/>
      <c r="BT179" s="20"/>
      <c r="BU179" s="20"/>
      <c r="BV179" s="3">
        <v>55</v>
      </c>
      <c r="BW179" s="4">
        <v>2.5</v>
      </c>
      <c r="BX179" s="4">
        <v>2</v>
      </c>
      <c r="BY179" s="4">
        <v>1</v>
      </c>
      <c r="BZ179" s="4">
        <v>0</v>
      </c>
      <c r="CA179" s="5">
        <v>5.5</v>
      </c>
    </row>
    <row r="180" spans="2:79" ht="15" customHeight="1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3">
        <v>56</v>
      </c>
      <c r="AA180" s="4">
        <v>1</v>
      </c>
      <c r="AB180" s="4">
        <v>0</v>
      </c>
      <c r="AC180" s="4">
        <v>0</v>
      </c>
      <c r="AD180" s="4">
        <v>0</v>
      </c>
      <c r="AE180" s="5">
        <v>1</v>
      </c>
      <c r="AF180" s="20"/>
      <c r="AG180" s="20"/>
      <c r="AH180" s="16" t="s">
        <v>22</v>
      </c>
      <c r="AI180" s="13">
        <f>CORREL(AI125:AI173,AM125:AM173)</f>
        <v>0.79431446065863498</v>
      </c>
      <c r="AJ180" s="13">
        <f>CORREL(AJ125:AJ173,AM125:AM173)</f>
        <v>0.57605677463691995</v>
      </c>
      <c r="AK180" s="13">
        <f>CORREL(AK125:AK173,AM125:AM173)</f>
        <v>0.68429077372558844</v>
      </c>
      <c r="AL180" s="13">
        <f>CORREL(AL125:AL173,AM125:AM173)</f>
        <v>0.72934993425523564</v>
      </c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3">
        <v>56</v>
      </c>
      <c r="AY180" s="4">
        <v>0</v>
      </c>
      <c r="AZ180" s="4">
        <v>1.5</v>
      </c>
      <c r="BA180" s="4">
        <v>0</v>
      </c>
      <c r="BB180" s="4">
        <v>3</v>
      </c>
      <c r="BC180" s="5">
        <v>4.5</v>
      </c>
      <c r="BD180" s="20"/>
      <c r="BE180" s="20"/>
      <c r="BF180" s="3">
        <v>56</v>
      </c>
      <c r="BG180" s="4">
        <v>6</v>
      </c>
      <c r="BH180" s="4">
        <v>3</v>
      </c>
      <c r="BI180" s="4">
        <v>2</v>
      </c>
      <c r="BJ180" s="4">
        <v>0</v>
      </c>
      <c r="BK180" s="5">
        <v>11</v>
      </c>
      <c r="BL180" s="20"/>
      <c r="BM180" s="20"/>
      <c r="BN180" s="11" t="s">
        <v>20</v>
      </c>
      <c r="BO180" s="11"/>
      <c r="BP180" s="11"/>
      <c r="BQ180" s="11"/>
      <c r="BR180" s="11"/>
      <c r="BS180" s="20"/>
      <c r="BT180" s="20"/>
      <c r="BU180" s="20"/>
      <c r="BV180" s="3">
        <v>56</v>
      </c>
      <c r="BW180" s="4">
        <v>0</v>
      </c>
      <c r="BX180" s="4">
        <v>3</v>
      </c>
      <c r="BY180" s="4">
        <v>2</v>
      </c>
      <c r="BZ180" s="4">
        <v>0</v>
      </c>
      <c r="CA180" s="5">
        <v>5</v>
      </c>
    </row>
    <row r="181" spans="2:79" ht="15" customHeight="1" thickBot="1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9">
        <v>57</v>
      </c>
      <c r="AA181" s="10">
        <v>1</v>
      </c>
      <c r="AB181" s="10">
        <v>0</v>
      </c>
      <c r="AC181" s="10">
        <v>0</v>
      </c>
      <c r="AD181" s="10">
        <v>0</v>
      </c>
      <c r="AE181" s="5">
        <v>1</v>
      </c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9">
        <v>57</v>
      </c>
      <c r="AY181" s="10">
        <v>1</v>
      </c>
      <c r="AZ181" s="10">
        <v>0</v>
      </c>
      <c r="BA181" s="10">
        <v>0</v>
      </c>
      <c r="BB181" s="10">
        <v>0</v>
      </c>
      <c r="BC181" s="5">
        <v>1</v>
      </c>
      <c r="BD181" s="20"/>
      <c r="BE181" s="20"/>
      <c r="BF181" s="3">
        <v>57</v>
      </c>
      <c r="BG181" s="4">
        <v>4</v>
      </c>
      <c r="BH181" s="4">
        <v>3</v>
      </c>
      <c r="BI181" s="4">
        <v>1</v>
      </c>
      <c r="BJ181" s="4">
        <v>3</v>
      </c>
      <c r="BK181" s="5">
        <v>11</v>
      </c>
      <c r="BL181" s="20"/>
      <c r="BM181" s="20"/>
      <c r="BN181" s="16" t="s">
        <v>22</v>
      </c>
      <c r="BO181" s="13">
        <f>CORREL(BO125:BO174,BS125:BS174)</f>
        <v>0.70952993620323501</v>
      </c>
      <c r="BP181" s="13">
        <f>CORREL(BP125:BP174,BS125:BS174)</f>
        <v>0.7135676932792927</v>
      </c>
      <c r="BQ181" s="13">
        <f>CORREL(BQ125:BQ174,BS125:BS174)</f>
        <v>0.85784343618485548</v>
      </c>
      <c r="BR181" s="13">
        <f>CORREL(BR125:BR174,BS125:BS174)</f>
        <v>0.77140235331876972</v>
      </c>
      <c r="BS181" s="20"/>
      <c r="BT181" s="20"/>
      <c r="BU181" s="20"/>
      <c r="BV181" s="3">
        <v>57</v>
      </c>
      <c r="BW181" s="4">
        <v>4</v>
      </c>
      <c r="BX181" s="4">
        <v>0</v>
      </c>
      <c r="BY181" s="4">
        <v>0</v>
      </c>
      <c r="BZ181" s="4">
        <v>0</v>
      </c>
      <c r="CA181" s="5">
        <v>4</v>
      </c>
    </row>
    <row r="182" spans="2:79" ht="15" customHeight="1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12" t="s">
        <v>16</v>
      </c>
      <c r="AA182" s="11">
        <f>AVERAGE(AA125:AA181)</f>
        <v>8.0789473684210531</v>
      </c>
      <c r="AB182" s="11">
        <f t="shared" ref="AB182:AD182" si="85">AVERAGE(AB125:AB181)</f>
        <v>4.3859649122807021</v>
      </c>
      <c r="AC182" s="11">
        <f t="shared" si="85"/>
        <v>1.1403508771929824</v>
      </c>
      <c r="AD182" s="11">
        <f t="shared" si="85"/>
        <v>5.9210526315789478</v>
      </c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12" t="s">
        <v>16</v>
      </c>
      <c r="AY182" s="11">
        <f>AVERAGE(AY125:AY181)</f>
        <v>3.9298245614035086</v>
      </c>
      <c r="AZ182" s="11">
        <f t="shared" ref="AZ182:BB182" si="86">AVERAGE(AZ125:AZ181)</f>
        <v>4.6228070175438596</v>
      </c>
      <c r="BA182" s="11">
        <f t="shared" si="86"/>
        <v>2.8771929824561404</v>
      </c>
      <c r="BB182" s="11">
        <f t="shared" si="86"/>
        <v>4.0175438596491224</v>
      </c>
      <c r="BC182" s="20"/>
      <c r="BD182" s="20"/>
      <c r="BE182" s="20"/>
      <c r="BF182" s="3">
        <v>58</v>
      </c>
      <c r="BG182" s="4">
        <v>2</v>
      </c>
      <c r="BH182" s="4">
        <v>6</v>
      </c>
      <c r="BI182" s="4">
        <v>1</v>
      </c>
      <c r="BJ182" s="4">
        <v>1</v>
      </c>
      <c r="BK182" s="5">
        <v>10</v>
      </c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3">
        <v>58</v>
      </c>
      <c r="BW182" s="4">
        <v>0</v>
      </c>
      <c r="BX182" s="4">
        <v>4</v>
      </c>
      <c r="BY182" s="4">
        <v>0</v>
      </c>
      <c r="BZ182" s="4">
        <v>0</v>
      </c>
      <c r="CA182" s="5">
        <v>4</v>
      </c>
    </row>
    <row r="183" spans="2:79" ht="15" customHeight="1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11" t="s">
        <v>17</v>
      </c>
      <c r="AA183" s="11">
        <f>AA182*10</f>
        <v>80.789473684210535</v>
      </c>
      <c r="AB183" s="11">
        <f t="shared" ref="AB183:AD183" si="87">AB182*10</f>
        <v>43.859649122807021</v>
      </c>
      <c r="AC183" s="11">
        <f t="shared" si="87"/>
        <v>11.403508771929825</v>
      </c>
      <c r="AD183" s="11">
        <f t="shared" si="87"/>
        <v>59.21052631578948</v>
      </c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11" t="s">
        <v>17</v>
      </c>
      <c r="AY183" s="11">
        <f>AY182*10</f>
        <v>39.298245614035082</v>
      </c>
      <c r="AZ183" s="11">
        <f t="shared" ref="AZ183:BB183" si="88">AZ182*10</f>
        <v>46.228070175438596</v>
      </c>
      <c r="BA183" s="11">
        <f t="shared" si="88"/>
        <v>28.771929824561404</v>
      </c>
      <c r="BB183" s="11">
        <f t="shared" si="88"/>
        <v>40.175438596491226</v>
      </c>
      <c r="BC183" s="20"/>
      <c r="BD183" s="20"/>
      <c r="BE183" s="20"/>
      <c r="BF183" s="3">
        <v>59</v>
      </c>
      <c r="BG183" s="4">
        <v>2</v>
      </c>
      <c r="BH183" s="4">
        <v>3</v>
      </c>
      <c r="BI183" s="4">
        <v>2</v>
      </c>
      <c r="BJ183" s="4">
        <v>3</v>
      </c>
      <c r="BK183" s="5">
        <v>10</v>
      </c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3">
        <v>59</v>
      </c>
      <c r="BW183" s="4">
        <v>2.5</v>
      </c>
      <c r="BX183" s="4">
        <v>0</v>
      </c>
      <c r="BY183" s="4">
        <v>0</v>
      </c>
      <c r="BZ183" s="4">
        <v>1</v>
      </c>
      <c r="CA183" s="5">
        <v>3.5</v>
      </c>
    </row>
    <row r="184" spans="2:79" ht="15" customHeight="1" thickBot="1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11" t="s">
        <v>18</v>
      </c>
      <c r="AA184" s="14">
        <f>100-AA183</f>
        <v>19.210526315789465</v>
      </c>
      <c r="AB184" s="11">
        <f t="shared" ref="AB184:AD184" si="89">100-AB183</f>
        <v>56.140350877192979</v>
      </c>
      <c r="AC184" s="14">
        <f t="shared" si="89"/>
        <v>88.596491228070178</v>
      </c>
      <c r="AD184" s="11">
        <f t="shared" si="89"/>
        <v>40.78947368421052</v>
      </c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11" t="s">
        <v>18</v>
      </c>
      <c r="AY184" s="11">
        <f>100-AY183</f>
        <v>60.701754385964918</v>
      </c>
      <c r="AZ184" s="11">
        <f t="shared" ref="AZ184:BB184" si="90">100-AZ183</f>
        <v>53.771929824561404</v>
      </c>
      <c r="BA184" s="11">
        <f t="shared" si="90"/>
        <v>71.228070175438603</v>
      </c>
      <c r="BB184" s="11">
        <f t="shared" si="90"/>
        <v>59.824561403508774</v>
      </c>
      <c r="BC184" s="20"/>
      <c r="BD184" s="20"/>
      <c r="BE184" s="20"/>
      <c r="BF184" s="3">
        <v>60</v>
      </c>
      <c r="BG184" s="4">
        <v>6</v>
      </c>
      <c r="BH184" s="4">
        <v>4</v>
      </c>
      <c r="BI184" s="4">
        <v>0</v>
      </c>
      <c r="BJ184" s="4">
        <v>0</v>
      </c>
      <c r="BK184" s="5">
        <v>10</v>
      </c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9">
        <v>60</v>
      </c>
      <c r="BW184" s="10">
        <v>0</v>
      </c>
      <c r="BX184" s="10">
        <v>0.5</v>
      </c>
      <c r="BY184" s="10">
        <v>3</v>
      </c>
      <c r="BZ184" s="10">
        <v>0</v>
      </c>
      <c r="CA184" s="5">
        <v>3.5</v>
      </c>
    </row>
    <row r="185" spans="2:79" ht="15" customHeight="1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11" t="s">
        <v>19</v>
      </c>
      <c r="AA185" s="11">
        <f>AVERAGE(AA125:AA153)*10</f>
        <v>94.137931034482762</v>
      </c>
      <c r="AB185" s="11">
        <f t="shared" ref="AB185:AD185" si="91">AVERAGE(AB125:AB153)*10</f>
        <v>67.58620689655173</v>
      </c>
      <c r="AC185" s="11">
        <f t="shared" si="91"/>
        <v>21.379310344827584</v>
      </c>
      <c r="AD185" s="11">
        <f t="shared" si="91"/>
        <v>81.034482758620697</v>
      </c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11" t="s">
        <v>19</v>
      </c>
      <c r="AY185" s="11"/>
      <c r="AZ185" s="11"/>
      <c r="BA185" s="11"/>
      <c r="BB185" s="11"/>
      <c r="BC185" s="20"/>
      <c r="BD185" s="20"/>
      <c r="BE185" s="20"/>
      <c r="BF185" s="3">
        <v>61</v>
      </c>
      <c r="BG185" s="4">
        <v>5</v>
      </c>
      <c r="BH185" s="4">
        <v>3</v>
      </c>
      <c r="BI185" s="4">
        <v>1</v>
      </c>
      <c r="BJ185" s="4">
        <v>0</v>
      </c>
      <c r="BK185" s="5">
        <v>9</v>
      </c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12" t="s">
        <v>16</v>
      </c>
      <c r="BW185" s="11">
        <f>AVERAGE(BW125:BW184)</f>
        <v>4.7249999999999996</v>
      </c>
      <c r="BX185" s="11">
        <f t="shared" ref="BX185:BY185" si="92">AVERAGE(BX125:BX184)</f>
        <v>4.45</v>
      </c>
      <c r="BY185" s="11">
        <f t="shared" si="92"/>
        <v>3.7166666666666668</v>
      </c>
      <c r="BZ185" s="11">
        <f>AVERAGE(BZ125:BZ184)</f>
        <v>1.8666666666666667</v>
      </c>
      <c r="CA185" s="20"/>
    </row>
    <row r="186" spans="2:79" ht="15" customHeight="1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11" t="s">
        <v>21</v>
      </c>
      <c r="AA186" s="11">
        <f>AVERAGE(AA154:AA181)*10</f>
        <v>66.964285714285708</v>
      </c>
      <c r="AB186" s="11">
        <f t="shared" ref="AB186:AD186" si="93">AVERAGE(AB154:AB181)*10</f>
        <v>19.285714285714285</v>
      </c>
      <c r="AC186" s="11">
        <f t="shared" si="93"/>
        <v>1.0714285714285714</v>
      </c>
      <c r="AD186" s="11">
        <f t="shared" si="93"/>
        <v>36.607142857142854</v>
      </c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11" t="s">
        <v>21</v>
      </c>
      <c r="AY186" s="11"/>
      <c r="AZ186" s="11"/>
      <c r="BA186" s="11"/>
      <c r="BB186" s="11"/>
      <c r="BC186" s="20"/>
      <c r="BD186" s="20"/>
      <c r="BE186" s="20"/>
      <c r="BF186" s="3">
        <v>62</v>
      </c>
      <c r="BG186" s="4">
        <v>1</v>
      </c>
      <c r="BH186" s="4">
        <v>7</v>
      </c>
      <c r="BI186" s="4">
        <v>0</v>
      </c>
      <c r="BJ186" s="4">
        <v>0</v>
      </c>
      <c r="BK186" s="5">
        <v>8</v>
      </c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11" t="s">
        <v>17</v>
      </c>
      <c r="BW186" s="11">
        <f>BW185*10</f>
        <v>47.25</v>
      </c>
      <c r="BX186" s="11">
        <f t="shared" ref="BX186:BZ186" si="94">BX185*10</f>
        <v>44.5</v>
      </c>
      <c r="BY186" s="11">
        <f t="shared" si="94"/>
        <v>37.166666666666671</v>
      </c>
      <c r="BZ186" s="11">
        <f t="shared" si="94"/>
        <v>18.666666666666668</v>
      </c>
      <c r="CA186" s="20"/>
    </row>
    <row r="187" spans="2:79" ht="15" customHeight="1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11" t="s">
        <v>20</v>
      </c>
      <c r="AA187" s="11">
        <f>(AA185-AA186)/100</f>
        <v>0.27173645320197054</v>
      </c>
      <c r="AB187" s="11">
        <f t="shared" ref="AB187:AD187" si="95">(AB185-AB186)/100</f>
        <v>0.48300492610837442</v>
      </c>
      <c r="AC187" s="11">
        <f t="shared" si="95"/>
        <v>0.20307881773399011</v>
      </c>
      <c r="AD187" s="11">
        <f t="shared" si="95"/>
        <v>0.44427339901477841</v>
      </c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11" t="s">
        <v>20</v>
      </c>
      <c r="AY187" s="11"/>
      <c r="AZ187" s="11"/>
      <c r="BA187" s="11"/>
      <c r="BB187" s="11"/>
      <c r="BC187" s="20"/>
      <c r="BD187" s="20"/>
      <c r="BE187" s="20"/>
      <c r="BF187" s="3">
        <v>63</v>
      </c>
      <c r="BG187" s="4">
        <v>0</v>
      </c>
      <c r="BH187" s="4">
        <v>3</v>
      </c>
      <c r="BI187" s="4">
        <v>0</v>
      </c>
      <c r="BJ187" s="4">
        <v>4</v>
      </c>
      <c r="BK187" s="5">
        <v>7</v>
      </c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11" t="s">
        <v>18</v>
      </c>
      <c r="BW187" s="11">
        <f>100-BW186</f>
        <v>52.75</v>
      </c>
      <c r="BX187" s="11">
        <f t="shared" ref="BX187:BZ187" si="96">100-BX186</f>
        <v>55.5</v>
      </c>
      <c r="BY187" s="11">
        <f t="shared" si="96"/>
        <v>62.833333333333329</v>
      </c>
      <c r="BZ187" s="14">
        <f t="shared" si="96"/>
        <v>81.333333333333329</v>
      </c>
      <c r="CA187" s="20"/>
    </row>
    <row r="188" spans="2:79" ht="15" customHeight="1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16" t="s">
        <v>22</v>
      </c>
      <c r="AA188" s="13">
        <f>CORREL(AA125:AA181,AE125:AE181)</f>
        <v>0.7496810277083471</v>
      </c>
      <c r="AB188" s="13">
        <f>CORREL(AB125:AB181,AE125:AE181)</f>
        <v>0.79925464444226346</v>
      </c>
      <c r="AC188" s="13">
        <f>CORREL(AC125:AC181,AE125:AE181)</f>
        <v>0.64209534216051689</v>
      </c>
      <c r="AD188" s="13">
        <f>CORREL(AD125:AD181,AE125:AE181)</f>
        <v>0.71608822536296368</v>
      </c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16" t="s">
        <v>22</v>
      </c>
      <c r="AY188" s="13">
        <f>CORREL(AY125:AY181,BC125:BC181)</f>
        <v>0.74754844606298809</v>
      </c>
      <c r="AZ188" s="13">
        <f>CORREL(AZ125:AZ181,BC125:BC181)</f>
        <v>0.59295058091079078</v>
      </c>
      <c r="BA188" s="13">
        <f>CORREL(BA125:BA181,BC125:BC181)</f>
        <v>0.81103176369793006</v>
      </c>
      <c r="BB188" s="13">
        <f>CORREL(BB125:BB181,BC125:BC181)</f>
        <v>0.75212650739257891</v>
      </c>
      <c r="BC188" s="20"/>
      <c r="BD188" s="20"/>
      <c r="BE188" s="20"/>
      <c r="BF188" s="3">
        <v>64</v>
      </c>
      <c r="BG188" s="4">
        <v>3</v>
      </c>
      <c r="BH188" s="4">
        <v>4</v>
      </c>
      <c r="BI188" s="4">
        <v>0</v>
      </c>
      <c r="BJ188" s="4">
        <v>0</v>
      </c>
      <c r="BK188" s="5">
        <v>7</v>
      </c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11" t="s">
        <v>19</v>
      </c>
      <c r="BW188" s="11"/>
      <c r="BX188" s="11"/>
      <c r="BY188" s="11"/>
      <c r="BZ188" s="11"/>
      <c r="CA188" s="20"/>
    </row>
    <row r="189" spans="2:79" ht="15" customHeight="1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3">
        <v>65</v>
      </c>
      <c r="BG189" s="4">
        <v>2</v>
      </c>
      <c r="BH189" s="4">
        <v>4</v>
      </c>
      <c r="BI189" s="4">
        <v>1</v>
      </c>
      <c r="BJ189" s="4">
        <v>0</v>
      </c>
      <c r="BK189" s="5">
        <v>7</v>
      </c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11" t="s">
        <v>21</v>
      </c>
      <c r="BW189" s="11"/>
      <c r="BX189" s="11"/>
      <c r="BY189" s="11"/>
      <c r="BZ189" s="11"/>
      <c r="CA189" s="20"/>
    </row>
    <row r="190" spans="2:79" ht="15" customHeight="1" thickBot="1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9">
        <v>66</v>
      </c>
      <c r="BG190" s="10">
        <v>4</v>
      </c>
      <c r="BH190" s="10">
        <v>1</v>
      </c>
      <c r="BI190" s="10">
        <v>1</v>
      </c>
      <c r="BJ190" s="10">
        <v>0</v>
      </c>
      <c r="BK190" s="5">
        <v>6</v>
      </c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11" t="s">
        <v>20</v>
      </c>
      <c r="BW190" s="11"/>
      <c r="BX190" s="11"/>
      <c r="BY190" s="11"/>
      <c r="BZ190" s="11"/>
      <c r="CA190" s="20"/>
    </row>
    <row r="191" spans="2:79" ht="15" customHeight="1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12" t="s">
        <v>16</v>
      </c>
      <c r="BG191" s="11">
        <f>AVERAGE(BG125:BG190)</f>
        <v>6.2121212121212119</v>
      </c>
      <c r="BH191" s="11">
        <f t="shared" ref="BH191:BJ191" si="97">AVERAGE(BH125:BH190)</f>
        <v>5.833333333333333</v>
      </c>
      <c r="BI191" s="11">
        <f t="shared" si="97"/>
        <v>3</v>
      </c>
      <c r="BJ191" s="11">
        <f t="shared" si="97"/>
        <v>4.6060606060606064</v>
      </c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16" t="s">
        <v>22</v>
      </c>
      <c r="BW191" s="13">
        <f>CORREL(BW125:BW184,CA125:CA184)</f>
        <v>0.69511449357585087</v>
      </c>
      <c r="BX191" s="13">
        <f>CORREL(BX125:BX184,CA125:CA184)</f>
        <v>0.63133277628132622</v>
      </c>
      <c r="BY191" s="13">
        <f>CORREL(BY125:BY184,CA125:CA184)</f>
        <v>0.67231409518624474</v>
      </c>
      <c r="BZ191" s="13">
        <f>CORREL(BZ125:BZ184,CA125:CA184)</f>
        <v>0.68484603360687524</v>
      </c>
      <c r="CA191" s="20"/>
    </row>
    <row r="192" spans="2:79" ht="15" customHeight="1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11" t="s">
        <v>17</v>
      </c>
      <c r="BG192" s="11">
        <f>BG191*10</f>
        <v>62.121212121212118</v>
      </c>
      <c r="BH192" s="11">
        <f t="shared" ref="BH192:BJ192" si="98">BH191*10</f>
        <v>58.333333333333329</v>
      </c>
      <c r="BI192" s="11">
        <f t="shared" si="98"/>
        <v>30</v>
      </c>
      <c r="BJ192" s="11">
        <f t="shared" si="98"/>
        <v>46.060606060606062</v>
      </c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</row>
    <row r="193" spans="1:79" ht="15" customHeight="1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11" t="s">
        <v>18</v>
      </c>
      <c r="BG193" s="11">
        <f>100-BG192</f>
        <v>37.878787878787882</v>
      </c>
      <c r="BH193" s="11">
        <f t="shared" ref="BH193:BJ193" si="99">100-BH192</f>
        <v>41.666666666666671</v>
      </c>
      <c r="BI193" s="11">
        <f t="shared" si="99"/>
        <v>70</v>
      </c>
      <c r="BJ193" s="11">
        <f t="shared" si="99"/>
        <v>53.939393939393938</v>
      </c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</row>
    <row r="194" spans="1:79" ht="15" customHeight="1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11" t="s">
        <v>19</v>
      </c>
      <c r="BG194" s="11"/>
      <c r="BH194" s="11"/>
      <c r="BI194" s="11"/>
      <c r="BJ194" s="11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</row>
    <row r="195" spans="1:79" ht="15" customHeight="1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11" t="s">
        <v>21</v>
      </c>
      <c r="BG195" s="11"/>
      <c r="BH195" s="11"/>
      <c r="BI195" s="11"/>
      <c r="BJ195" s="11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</row>
    <row r="196" spans="1:79" ht="15" customHeight="1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11" t="s">
        <v>20</v>
      </c>
      <c r="BG196" s="11"/>
      <c r="BH196" s="11"/>
      <c r="BI196" s="11"/>
      <c r="BJ196" s="11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</row>
    <row r="197" spans="1:79" ht="15" customHeight="1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16" t="s">
        <v>22</v>
      </c>
      <c r="BG197" s="13">
        <f>CORREL(BG125:BG190,BK125:BK190)</f>
        <v>0.78971141273630785</v>
      </c>
      <c r="BH197" s="14">
        <f>CORREL(BH125:BH190,BK125:BK190)</f>
        <v>0.4758708594308852</v>
      </c>
      <c r="BI197" s="13">
        <f>CORREL(BI125:BI190,BK125:BK190)</f>
        <v>0.76907950806343761</v>
      </c>
      <c r="BJ197" s="13">
        <f>CORREL(BJ125:BJ190,BK125:BK190)</f>
        <v>0.76550935516889163</v>
      </c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</row>
    <row r="198" spans="1:79" ht="15" customHeight="1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</row>
    <row r="199" spans="1:79" ht="15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</row>
    <row r="200" spans="1:79" ht="15" customHeight="1">
      <c r="B200" s="20" t="s">
        <v>25</v>
      </c>
      <c r="C200" s="20" t="s">
        <v>18</v>
      </c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</row>
    <row r="201" spans="1:79" ht="15" customHeight="1">
      <c r="B201" s="65" t="s">
        <v>66</v>
      </c>
      <c r="C201" s="51">
        <v>18.488372093023258</v>
      </c>
      <c r="E201" s="54" t="s">
        <v>81</v>
      </c>
    </row>
    <row r="202" spans="1:79" ht="15" customHeight="1">
      <c r="B202" s="63" t="s">
        <v>67</v>
      </c>
      <c r="C202" s="51">
        <v>19.210526315789465</v>
      </c>
      <c r="E202" s="54" t="s">
        <v>82</v>
      </c>
    </row>
    <row r="203" spans="1:79" ht="15" customHeight="1">
      <c r="B203" s="63" t="s">
        <v>68</v>
      </c>
      <c r="C203" s="52">
        <v>28.571428571428569</v>
      </c>
      <c r="E203" s="54" t="s">
        <v>68</v>
      </c>
    </row>
    <row r="204" spans="1:79" ht="15" customHeight="1">
      <c r="B204" s="66" t="s">
        <v>69</v>
      </c>
      <c r="C204" s="52">
        <v>29.183673469387756</v>
      </c>
      <c r="E204" s="54" t="s">
        <v>91</v>
      </c>
    </row>
    <row r="205" spans="1:79" ht="15" customHeight="1">
      <c r="B205" s="66" t="s">
        <v>70</v>
      </c>
      <c r="C205" s="52">
        <v>29.693877551020407</v>
      </c>
      <c r="E205" s="55" t="s">
        <v>79</v>
      </c>
    </row>
    <row r="206" spans="1:79" ht="15" customHeight="1">
      <c r="B206" s="64" t="s">
        <v>71</v>
      </c>
      <c r="C206" s="52">
        <v>30.106382978723403</v>
      </c>
      <c r="E206" s="55" t="s">
        <v>75</v>
      </c>
    </row>
    <row r="207" spans="1:79" ht="15" customHeight="1">
      <c r="B207" s="67" t="s">
        <v>72</v>
      </c>
      <c r="C207" s="52">
        <v>34.361702127659569</v>
      </c>
      <c r="E207" s="55" t="s">
        <v>99</v>
      </c>
    </row>
    <row r="208" spans="1:79" ht="15" customHeight="1">
      <c r="B208" s="67" t="s">
        <v>73</v>
      </c>
      <c r="C208" s="52">
        <v>36.59574468085107</v>
      </c>
      <c r="E208" s="55" t="s">
        <v>71</v>
      </c>
    </row>
    <row r="209" spans="2:6" ht="15" customHeight="1">
      <c r="B209" s="69" t="s">
        <v>74</v>
      </c>
      <c r="C209" s="52">
        <v>37.878787878787882</v>
      </c>
      <c r="E209" s="56" t="s">
        <v>66</v>
      </c>
    </row>
    <row r="210" spans="2:6" ht="15" customHeight="1">
      <c r="B210" s="64" t="s">
        <v>75</v>
      </c>
      <c r="C210" s="52">
        <v>39.361702127659576</v>
      </c>
      <c r="E210" s="56" t="s">
        <v>85</v>
      </c>
    </row>
    <row r="211" spans="2:6" ht="15" customHeight="1">
      <c r="B211" s="63" t="s">
        <v>76</v>
      </c>
      <c r="C211" s="52">
        <v>40.78947368421052</v>
      </c>
      <c r="E211" s="56" t="s">
        <v>103</v>
      </c>
    </row>
    <row r="212" spans="2:6" ht="15" customHeight="1">
      <c r="B212" s="70" t="s">
        <v>77</v>
      </c>
      <c r="C212" s="52">
        <v>41.2</v>
      </c>
      <c r="E212" s="56" t="s">
        <v>80</v>
      </c>
    </row>
    <row r="213" spans="2:6" ht="15" customHeight="1">
      <c r="B213" s="69" t="s">
        <v>78</v>
      </c>
      <c r="C213" s="52">
        <v>41.666666666666671</v>
      </c>
      <c r="E213" s="54" t="s">
        <v>67</v>
      </c>
    </row>
    <row r="214" spans="2:6" ht="15" customHeight="1">
      <c r="B214" s="64" t="s">
        <v>79</v>
      </c>
      <c r="C214" s="52">
        <v>42.234042553191493</v>
      </c>
      <c r="E214" s="54" t="s">
        <v>90</v>
      </c>
    </row>
    <row r="215" spans="2:6" ht="15" customHeight="1">
      <c r="B215" s="65" t="s">
        <v>80</v>
      </c>
      <c r="C215" s="52">
        <v>45.232558139534888</v>
      </c>
      <c r="E215" s="54" t="s">
        <v>105</v>
      </c>
    </row>
    <row r="216" spans="2:6" ht="15" customHeight="1">
      <c r="B216" s="63" t="s">
        <v>81</v>
      </c>
      <c r="C216" s="52">
        <v>45.238095238095241</v>
      </c>
      <c r="E216" s="54" t="s">
        <v>76</v>
      </c>
    </row>
    <row r="217" spans="2:6" ht="15" customHeight="1">
      <c r="B217" s="63" t="s">
        <v>82</v>
      </c>
      <c r="C217" s="52">
        <v>45.714285714285708</v>
      </c>
      <c r="D217" s="20"/>
      <c r="E217" s="57" t="s">
        <v>93</v>
      </c>
      <c r="F217" s="20"/>
    </row>
    <row r="218" spans="2:6" ht="15" customHeight="1">
      <c r="B218" s="70" t="s">
        <v>83</v>
      </c>
      <c r="C218" s="52">
        <v>47.199999999999996</v>
      </c>
      <c r="E218" s="57" t="s">
        <v>102</v>
      </c>
    </row>
    <row r="219" spans="2:6" ht="15" customHeight="1">
      <c r="B219" s="70" t="s">
        <v>84</v>
      </c>
      <c r="C219" s="52">
        <v>48.8</v>
      </c>
      <c r="E219" s="57" t="s">
        <v>69</v>
      </c>
    </row>
    <row r="220" spans="2:6" ht="15" customHeight="1">
      <c r="B220" s="65" t="s">
        <v>85</v>
      </c>
      <c r="C220" s="52">
        <v>49.534883720930232</v>
      </c>
      <c r="E220" s="57" t="s">
        <v>70</v>
      </c>
    </row>
    <row r="221" spans="2:6" ht="15" customHeight="1">
      <c r="B221" s="71" t="s">
        <v>86</v>
      </c>
      <c r="C221" s="72">
        <v>52.75</v>
      </c>
      <c r="E221" s="58" t="s">
        <v>72</v>
      </c>
    </row>
    <row r="222" spans="2:6" ht="15" customHeight="1">
      <c r="B222" s="68" t="s">
        <v>87</v>
      </c>
      <c r="C222" s="72">
        <v>53.771929824561404</v>
      </c>
      <c r="E222" s="58" t="s">
        <v>97</v>
      </c>
    </row>
    <row r="223" spans="2:6" ht="15" customHeight="1">
      <c r="B223" s="69" t="s">
        <v>88</v>
      </c>
      <c r="C223" s="72">
        <v>53.939393939393938</v>
      </c>
      <c r="E223" s="58" t="s">
        <v>98</v>
      </c>
    </row>
    <row r="224" spans="2:6" ht="15" customHeight="1">
      <c r="B224" s="71" t="s">
        <v>89</v>
      </c>
      <c r="C224" s="72">
        <v>55.5</v>
      </c>
      <c r="E224" s="58" t="s">
        <v>73</v>
      </c>
    </row>
    <row r="225" spans="2:6" ht="15" customHeight="1">
      <c r="B225" s="63" t="s">
        <v>90</v>
      </c>
      <c r="C225" s="72">
        <v>56.140350877192979</v>
      </c>
      <c r="E225" s="59" t="s">
        <v>94</v>
      </c>
    </row>
    <row r="226" spans="2:6" ht="15" customHeight="1">
      <c r="B226" s="63" t="s">
        <v>91</v>
      </c>
      <c r="C226" s="72">
        <v>59.285714285714292</v>
      </c>
      <c r="E226" s="59" t="s">
        <v>87</v>
      </c>
    </row>
    <row r="227" spans="2:6" ht="15" customHeight="1">
      <c r="B227" s="68" t="s">
        <v>92</v>
      </c>
      <c r="C227" s="72">
        <v>59.824561403508774</v>
      </c>
      <c r="E227" s="59" t="s">
        <v>101</v>
      </c>
    </row>
    <row r="228" spans="2:6" ht="15" customHeight="1">
      <c r="B228" s="66" t="s">
        <v>93</v>
      </c>
      <c r="C228" s="72">
        <v>60.612244897959179</v>
      </c>
      <c r="E228" s="59" t="s">
        <v>92</v>
      </c>
    </row>
    <row r="229" spans="2:6" ht="15" customHeight="1">
      <c r="B229" s="68" t="s">
        <v>94</v>
      </c>
      <c r="C229" s="72">
        <v>60.701754385964918</v>
      </c>
      <c r="E229" s="60" t="s">
        <v>74</v>
      </c>
    </row>
    <row r="230" spans="2:6" ht="15" customHeight="1">
      <c r="B230" s="70" t="s">
        <v>95</v>
      </c>
      <c r="C230" s="72">
        <v>62.3</v>
      </c>
      <c r="E230" s="60" t="s">
        <v>78</v>
      </c>
    </row>
    <row r="231" spans="2:6" ht="15" customHeight="1">
      <c r="B231" s="71" t="s">
        <v>96</v>
      </c>
      <c r="C231" s="72">
        <v>62.833333333333329</v>
      </c>
      <c r="E231" s="60" t="s">
        <v>100</v>
      </c>
    </row>
    <row r="232" spans="2:6" ht="15" customHeight="1">
      <c r="B232" s="67" t="s">
        <v>97</v>
      </c>
      <c r="C232" s="72">
        <v>64.042553191489361</v>
      </c>
      <c r="E232" s="60" t="s">
        <v>88</v>
      </c>
    </row>
    <row r="233" spans="2:6" ht="15" customHeight="1">
      <c r="B233" s="67" t="s">
        <v>98</v>
      </c>
      <c r="C233" s="72">
        <v>66.38297872340425</v>
      </c>
      <c r="D233" s="20"/>
      <c r="E233" s="61" t="s">
        <v>84</v>
      </c>
      <c r="F233" s="20"/>
    </row>
    <row r="234" spans="2:6" ht="15" customHeight="1">
      <c r="B234" s="64" t="s">
        <v>99</v>
      </c>
      <c r="C234" s="72">
        <v>68.936170212765958</v>
      </c>
      <c r="E234" s="61" t="s">
        <v>77</v>
      </c>
    </row>
    <row r="235" spans="2:6" ht="15" customHeight="1">
      <c r="B235" s="69" t="s">
        <v>100</v>
      </c>
      <c r="C235" s="72">
        <v>70</v>
      </c>
      <c r="E235" s="61" t="s">
        <v>83</v>
      </c>
    </row>
    <row r="236" spans="2:6" ht="15" customHeight="1">
      <c r="B236" s="68" t="s">
        <v>101</v>
      </c>
      <c r="C236" s="72">
        <v>71.228070175438603</v>
      </c>
      <c r="E236" s="61" t="s">
        <v>95</v>
      </c>
    </row>
    <row r="237" spans="2:6" ht="15" customHeight="1">
      <c r="B237" s="66" t="s">
        <v>102</v>
      </c>
      <c r="C237" s="72">
        <v>72.755102040816325</v>
      </c>
      <c r="E237" s="62" t="s">
        <v>86</v>
      </c>
    </row>
    <row r="238" spans="2:6" ht="15" customHeight="1">
      <c r="B238" s="65" t="s">
        <v>103</v>
      </c>
      <c r="C238" s="14">
        <v>80.930232558139537</v>
      </c>
      <c r="E238" s="62" t="s">
        <v>89</v>
      </c>
    </row>
    <row r="239" spans="2:6" ht="15" customHeight="1">
      <c r="B239" s="71" t="s">
        <v>104</v>
      </c>
      <c r="C239" s="14">
        <v>81.333333333333329</v>
      </c>
      <c r="E239" s="62" t="s">
        <v>96</v>
      </c>
    </row>
    <row r="240" spans="2:6" ht="15" customHeight="1">
      <c r="B240" s="63" t="s">
        <v>105</v>
      </c>
      <c r="C240" s="14">
        <v>88.596491228070178</v>
      </c>
      <c r="E240" s="62" t="s">
        <v>104</v>
      </c>
    </row>
  </sheetData>
  <sortState ref="E83:E85">
    <sortCondition descending="1" ref="E82:E121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835B8-C6C9-4791-A43D-19DA998B1563}">
  <dimension ref="A1:CA153"/>
  <sheetViews>
    <sheetView zoomScale="25" zoomScaleNormal="25" workbookViewId="0">
      <selection activeCell="AJ57" sqref="AJ57"/>
    </sheetView>
  </sheetViews>
  <sheetFormatPr defaultRowHeight="15"/>
  <sheetData>
    <row r="1" spans="1:79">
      <c r="A1" t="s">
        <v>0</v>
      </c>
      <c r="I1" t="s">
        <v>6</v>
      </c>
      <c r="Q1" t="s">
        <v>7</v>
      </c>
      <c r="Y1" t="s">
        <v>8</v>
      </c>
      <c r="AG1" t="s">
        <v>9</v>
      </c>
      <c r="AO1" t="s">
        <v>10</v>
      </c>
      <c r="AW1" t="s">
        <v>11</v>
      </c>
      <c r="BE1" t="s">
        <v>12</v>
      </c>
      <c r="BM1" t="s">
        <v>13</v>
      </c>
      <c r="BU1" t="s">
        <v>14</v>
      </c>
    </row>
    <row r="2" spans="1:79">
      <c r="B2" s="3" t="s">
        <v>5</v>
      </c>
      <c r="C2" s="7" t="s">
        <v>1</v>
      </c>
      <c r="D2" s="7" t="s">
        <v>2</v>
      </c>
      <c r="E2" s="7" t="s">
        <v>3</v>
      </c>
      <c r="F2" s="7" t="s">
        <v>4</v>
      </c>
      <c r="G2" s="8" t="s">
        <v>15</v>
      </c>
      <c r="J2" s="3" t="s">
        <v>5</v>
      </c>
      <c r="K2" s="33" t="s">
        <v>1</v>
      </c>
      <c r="L2" s="33" t="s">
        <v>2</v>
      </c>
      <c r="M2" s="33" t="s">
        <v>3</v>
      </c>
      <c r="N2" s="33" t="s">
        <v>4</v>
      </c>
      <c r="O2" s="8" t="s">
        <v>15</v>
      </c>
      <c r="R2" s="3" t="s">
        <v>5</v>
      </c>
      <c r="S2" s="7" t="s">
        <v>1</v>
      </c>
      <c r="T2" s="7" t="s">
        <v>2</v>
      </c>
      <c r="U2" s="7" t="s">
        <v>3</v>
      </c>
      <c r="V2" s="7" t="s">
        <v>4</v>
      </c>
      <c r="W2" s="8" t="s">
        <v>15</v>
      </c>
      <c r="Z2" s="3" t="s">
        <v>5</v>
      </c>
      <c r="AA2" s="7" t="s">
        <v>1</v>
      </c>
      <c r="AB2" s="7" t="s">
        <v>2</v>
      </c>
      <c r="AC2" s="7" t="s">
        <v>3</v>
      </c>
      <c r="AD2" s="7" t="s">
        <v>4</v>
      </c>
      <c r="AE2" s="8" t="s">
        <v>15</v>
      </c>
      <c r="AH2" s="3" t="s">
        <v>5</v>
      </c>
      <c r="AI2" s="7" t="s">
        <v>1</v>
      </c>
      <c r="AJ2" s="7" t="s">
        <v>2</v>
      </c>
      <c r="AK2" s="7" t="s">
        <v>3</v>
      </c>
      <c r="AL2" s="7" t="s">
        <v>4</v>
      </c>
      <c r="AM2" s="8" t="s">
        <v>15</v>
      </c>
      <c r="AP2" s="3" t="s">
        <v>5</v>
      </c>
      <c r="AQ2" s="7" t="s">
        <v>1</v>
      </c>
      <c r="AR2" s="7" t="s">
        <v>2</v>
      </c>
      <c r="AS2" s="7" t="s">
        <v>3</v>
      </c>
      <c r="AT2" s="7" t="s">
        <v>4</v>
      </c>
      <c r="AU2" s="8" t="s">
        <v>15</v>
      </c>
      <c r="AX2" s="3" t="s">
        <v>5</v>
      </c>
      <c r="AY2" s="7" t="s">
        <v>1</v>
      </c>
      <c r="AZ2" s="7" t="s">
        <v>2</v>
      </c>
      <c r="BA2" s="7" t="s">
        <v>3</v>
      </c>
      <c r="BB2" s="7" t="s">
        <v>4</v>
      </c>
      <c r="BC2" s="8" t="s">
        <v>15</v>
      </c>
      <c r="BF2" s="3" t="s">
        <v>5</v>
      </c>
      <c r="BG2" s="7" t="s">
        <v>1</v>
      </c>
      <c r="BH2" s="7" t="s">
        <v>2</v>
      </c>
      <c r="BI2" s="7" t="s">
        <v>3</v>
      </c>
      <c r="BJ2" s="7" t="s">
        <v>4</v>
      </c>
      <c r="BK2" s="8" t="s">
        <v>15</v>
      </c>
      <c r="BN2" s="3" t="s">
        <v>5</v>
      </c>
      <c r="BO2" s="7" t="s">
        <v>1</v>
      </c>
      <c r="BP2" s="7" t="s">
        <v>2</v>
      </c>
      <c r="BQ2" s="7" t="s">
        <v>3</v>
      </c>
      <c r="BR2" s="7" t="s">
        <v>4</v>
      </c>
      <c r="BS2" s="8" t="s">
        <v>15</v>
      </c>
      <c r="BV2" s="3" t="s">
        <v>5</v>
      </c>
      <c r="BW2" s="7" t="s">
        <v>1</v>
      </c>
      <c r="BX2" s="7" t="s">
        <v>2</v>
      </c>
      <c r="BY2" s="7" t="s">
        <v>3</v>
      </c>
      <c r="BZ2" s="7" t="s">
        <v>4</v>
      </c>
      <c r="CA2" s="8" t="s">
        <v>15</v>
      </c>
    </row>
    <row r="3" spans="1:79">
      <c r="B3" s="21">
        <v>1</v>
      </c>
      <c r="C3" s="22">
        <v>10</v>
      </c>
      <c r="D3" s="22">
        <v>10</v>
      </c>
      <c r="E3" s="22">
        <v>10</v>
      </c>
      <c r="F3" s="22">
        <v>10</v>
      </c>
      <c r="G3" s="24">
        <f t="shared" ref="G3:G34" si="0">SUM(C3:F3)</f>
        <v>40</v>
      </c>
      <c r="J3" s="11">
        <v>1</v>
      </c>
      <c r="K3" s="32">
        <v>10</v>
      </c>
      <c r="L3" s="32">
        <v>10</v>
      </c>
      <c r="M3" s="32">
        <v>10</v>
      </c>
      <c r="N3" s="32">
        <v>8</v>
      </c>
      <c r="O3" s="91">
        <f t="shared" ref="O3:O34" si="1">SUM(K3:N3)</f>
        <v>38</v>
      </c>
      <c r="R3" s="86">
        <v>1</v>
      </c>
      <c r="S3" s="96">
        <v>6</v>
      </c>
      <c r="T3" s="82">
        <v>10</v>
      </c>
      <c r="U3" s="82">
        <v>10</v>
      </c>
      <c r="V3" s="82">
        <v>10</v>
      </c>
      <c r="W3" s="91">
        <f>SUM(S3:V3)</f>
        <v>36</v>
      </c>
      <c r="Z3" s="86">
        <v>1</v>
      </c>
      <c r="AA3" s="93">
        <v>10</v>
      </c>
      <c r="AB3" s="87">
        <v>10</v>
      </c>
      <c r="AC3" s="87">
        <v>10</v>
      </c>
      <c r="AD3" s="87">
        <v>10</v>
      </c>
      <c r="AE3" s="91">
        <f>SUM(AA3:AD3)</f>
        <v>40</v>
      </c>
      <c r="AH3" s="86">
        <v>1</v>
      </c>
      <c r="AI3" s="93">
        <v>6</v>
      </c>
      <c r="AJ3" s="87">
        <v>10</v>
      </c>
      <c r="AK3" s="87">
        <v>4</v>
      </c>
      <c r="AL3" s="87">
        <v>10</v>
      </c>
      <c r="AM3" s="91">
        <f>SUM(AI3:AL3)</f>
        <v>30</v>
      </c>
      <c r="AP3" s="86">
        <v>1</v>
      </c>
      <c r="AQ3" s="93">
        <v>10</v>
      </c>
      <c r="AR3" s="87">
        <v>0</v>
      </c>
      <c r="AS3" s="87">
        <v>10</v>
      </c>
      <c r="AT3" s="87">
        <v>10</v>
      </c>
      <c r="AU3" s="91">
        <f>SUM(AQ3:AT3)</f>
        <v>30</v>
      </c>
      <c r="AX3" s="86">
        <v>1</v>
      </c>
      <c r="AY3" s="93">
        <v>8</v>
      </c>
      <c r="AZ3" s="87">
        <v>5</v>
      </c>
      <c r="BA3" s="87">
        <v>9</v>
      </c>
      <c r="BB3" s="87">
        <v>7</v>
      </c>
      <c r="BC3" s="91">
        <f>SUM(AY3:BB3)</f>
        <v>29</v>
      </c>
      <c r="BF3" s="86">
        <v>1</v>
      </c>
      <c r="BG3" s="92">
        <v>9</v>
      </c>
      <c r="BH3" s="86">
        <v>9</v>
      </c>
      <c r="BI3" s="86">
        <v>9</v>
      </c>
      <c r="BJ3" s="86">
        <v>1</v>
      </c>
      <c r="BK3" s="91">
        <f>SUM(BG3:BJ3)</f>
        <v>28</v>
      </c>
      <c r="BN3" s="86">
        <v>1</v>
      </c>
      <c r="BO3" s="92">
        <v>10</v>
      </c>
      <c r="BP3" s="86">
        <v>10</v>
      </c>
      <c r="BQ3" s="86">
        <v>8</v>
      </c>
      <c r="BR3" s="86">
        <v>10</v>
      </c>
      <c r="BS3" s="91">
        <f>SUM(BO3:BR3)</f>
        <v>38</v>
      </c>
      <c r="BV3" s="86">
        <v>1</v>
      </c>
      <c r="BW3" s="92">
        <v>10</v>
      </c>
      <c r="BX3" s="86">
        <v>10</v>
      </c>
      <c r="BY3" s="86">
        <v>10</v>
      </c>
      <c r="BZ3" s="86">
        <v>9</v>
      </c>
      <c r="CA3" s="91">
        <f>SUM(BW3:BZ3)</f>
        <v>39</v>
      </c>
    </row>
    <row r="4" spans="1:79">
      <c r="B4" s="21">
        <v>2</v>
      </c>
      <c r="C4" s="21">
        <v>10</v>
      </c>
      <c r="D4" s="21">
        <v>10</v>
      </c>
      <c r="E4" s="21">
        <v>8.5</v>
      </c>
      <c r="F4" s="21">
        <v>10</v>
      </c>
      <c r="G4" s="24">
        <f t="shared" si="0"/>
        <v>38.5</v>
      </c>
      <c r="J4" s="11">
        <v>2</v>
      </c>
      <c r="K4" s="32">
        <v>9</v>
      </c>
      <c r="L4" s="32">
        <v>10</v>
      </c>
      <c r="M4" s="32">
        <v>10</v>
      </c>
      <c r="N4" s="32">
        <v>8</v>
      </c>
      <c r="O4" s="91">
        <f t="shared" si="1"/>
        <v>37</v>
      </c>
      <c r="R4" s="86">
        <v>2</v>
      </c>
      <c r="S4" s="96">
        <v>5</v>
      </c>
      <c r="T4" s="82">
        <v>10</v>
      </c>
      <c r="U4" s="82">
        <v>10</v>
      </c>
      <c r="V4" s="82">
        <v>10</v>
      </c>
      <c r="W4" s="91">
        <f t="shared" ref="W4:W55" si="2">SUM(S4:V4)</f>
        <v>35</v>
      </c>
      <c r="Z4" s="86">
        <v>2</v>
      </c>
      <c r="AA4" s="93">
        <v>10</v>
      </c>
      <c r="AB4" s="87">
        <v>7</v>
      </c>
      <c r="AC4" s="87">
        <v>3</v>
      </c>
      <c r="AD4" s="87">
        <v>6</v>
      </c>
      <c r="AE4" s="91">
        <f t="shared" ref="AE4:AE67" si="3">SUM(AA4:AD4)</f>
        <v>26</v>
      </c>
      <c r="AH4" s="86">
        <v>2</v>
      </c>
      <c r="AI4" s="93">
        <v>2</v>
      </c>
      <c r="AJ4" s="87">
        <v>10</v>
      </c>
      <c r="AK4" s="87">
        <v>5</v>
      </c>
      <c r="AL4" s="87">
        <v>10</v>
      </c>
      <c r="AM4" s="91">
        <f t="shared" ref="AM4:AM46" si="4">SUM(AI4:AL4)</f>
        <v>27</v>
      </c>
      <c r="AP4" s="86">
        <v>2</v>
      </c>
      <c r="AQ4" s="93">
        <v>6</v>
      </c>
      <c r="AR4" s="87">
        <v>0</v>
      </c>
      <c r="AS4" s="87">
        <v>10</v>
      </c>
      <c r="AT4" s="87">
        <v>9</v>
      </c>
      <c r="AU4" s="91">
        <f t="shared" ref="AU4:AU67" si="5">SUM(AQ4:AT4)</f>
        <v>25</v>
      </c>
      <c r="AX4" s="86">
        <v>2</v>
      </c>
      <c r="AY4" s="94">
        <v>7</v>
      </c>
      <c r="AZ4" s="87">
        <v>0</v>
      </c>
      <c r="BA4" s="87">
        <v>10</v>
      </c>
      <c r="BB4" s="87">
        <v>10</v>
      </c>
      <c r="BC4" s="91">
        <f t="shared" ref="BC4:BC45" si="6">SUM(AY4:BB4)</f>
        <v>27</v>
      </c>
      <c r="BF4" s="86">
        <v>2</v>
      </c>
      <c r="BG4" s="92">
        <v>10</v>
      </c>
      <c r="BH4" s="86">
        <v>6</v>
      </c>
      <c r="BI4" s="86">
        <v>6</v>
      </c>
      <c r="BJ4" s="86">
        <v>5</v>
      </c>
      <c r="BK4" s="91">
        <f t="shared" ref="BK4:BK54" si="7">SUM(BG4:BJ4)</f>
        <v>27</v>
      </c>
      <c r="BN4" s="86">
        <v>2</v>
      </c>
      <c r="BO4" s="92">
        <v>9</v>
      </c>
      <c r="BP4" s="86">
        <v>8</v>
      </c>
      <c r="BQ4" s="86">
        <v>10</v>
      </c>
      <c r="BR4" s="86">
        <v>10</v>
      </c>
      <c r="BS4" s="91">
        <f t="shared" ref="BS4:BS52" si="8">SUM(BO4:BR4)</f>
        <v>37</v>
      </c>
      <c r="BV4" s="86">
        <v>2</v>
      </c>
      <c r="BW4" s="92">
        <v>10</v>
      </c>
      <c r="BX4" s="86">
        <v>7</v>
      </c>
      <c r="BY4" s="86">
        <v>10</v>
      </c>
      <c r="BZ4" s="86">
        <v>10</v>
      </c>
      <c r="CA4" s="91">
        <f t="shared" ref="CA4:CA59" si="9">SUM(BW4:BZ4)</f>
        <v>37</v>
      </c>
    </row>
    <row r="5" spans="1:79">
      <c r="B5" s="21">
        <v>3</v>
      </c>
      <c r="C5" s="21">
        <v>10</v>
      </c>
      <c r="D5" s="21">
        <v>10</v>
      </c>
      <c r="E5" s="21">
        <v>10</v>
      </c>
      <c r="F5" s="21">
        <v>8.5</v>
      </c>
      <c r="G5" s="24">
        <f t="shared" si="0"/>
        <v>38.5</v>
      </c>
      <c r="J5" s="11">
        <v>3</v>
      </c>
      <c r="K5" s="82">
        <v>10</v>
      </c>
      <c r="L5" s="82">
        <v>10</v>
      </c>
      <c r="M5" s="82">
        <v>7</v>
      </c>
      <c r="N5" s="82">
        <v>9</v>
      </c>
      <c r="O5" s="91">
        <f t="shared" si="1"/>
        <v>36</v>
      </c>
      <c r="R5" s="86">
        <v>3</v>
      </c>
      <c r="S5" s="96">
        <v>6</v>
      </c>
      <c r="T5" s="82">
        <v>10</v>
      </c>
      <c r="U5" s="82">
        <v>9</v>
      </c>
      <c r="V5" s="82">
        <v>8</v>
      </c>
      <c r="W5" s="91">
        <f t="shared" si="2"/>
        <v>33</v>
      </c>
      <c r="Z5" s="86">
        <v>3</v>
      </c>
      <c r="AA5" s="93">
        <v>10</v>
      </c>
      <c r="AB5" s="87">
        <v>6</v>
      </c>
      <c r="AC5" s="87">
        <v>2</v>
      </c>
      <c r="AD5" s="87">
        <v>8</v>
      </c>
      <c r="AE5" s="91">
        <f t="shared" si="3"/>
        <v>26</v>
      </c>
      <c r="AH5" s="86">
        <v>3</v>
      </c>
      <c r="AI5" s="93">
        <v>6</v>
      </c>
      <c r="AJ5" s="87">
        <v>1</v>
      </c>
      <c r="AK5" s="87">
        <v>9</v>
      </c>
      <c r="AL5" s="87">
        <v>10</v>
      </c>
      <c r="AM5" s="91">
        <f t="shared" si="4"/>
        <v>26</v>
      </c>
      <c r="AP5" s="86">
        <v>3</v>
      </c>
      <c r="AQ5" s="93">
        <v>3</v>
      </c>
      <c r="AR5" s="87">
        <v>2</v>
      </c>
      <c r="AS5" s="87">
        <v>10</v>
      </c>
      <c r="AT5" s="87">
        <v>10</v>
      </c>
      <c r="AU5" s="91">
        <f t="shared" si="5"/>
        <v>25</v>
      </c>
      <c r="AX5" s="86">
        <v>3</v>
      </c>
      <c r="AY5" s="93">
        <v>8</v>
      </c>
      <c r="AZ5" s="87">
        <v>0</v>
      </c>
      <c r="BA5" s="87">
        <v>7</v>
      </c>
      <c r="BB5" s="87">
        <v>9</v>
      </c>
      <c r="BC5" s="91">
        <f t="shared" si="6"/>
        <v>24</v>
      </c>
      <c r="BF5" s="86">
        <v>3</v>
      </c>
      <c r="BG5" s="92">
        <v>10</v>
      </c>
      <c r="BH5" s="86">
        <v>10</v>
      </c>
      <c r="BI5" s="86">
        <v>4</v>
      </c>
      <c r="BJ5" s="86">
        <v>2</v>
      </c>
      <c r="BK5" s="91">
        <f t="shared" si="7"/>
        <v>26</v>
      </c>
      <c r="BN5" s="86">
        <v>3</v>
      </c>
      <c r="BO5" s="92">
        <v>7</v>
      </c>
      <c r="BP5" s="86">
        <v>10</v>
      </c>
      <c r="BQ5" s="86">
        <v>7</v>
      </c>
      <c r="BR5" s="86">
        <v>10</v>
      </c>
      <c r="BS5" s="91">
        <f t="shared" si="8"/>
        <v>34</v>
      </c>
      <c r="BV5" s="86">
        <v>3</v>
      </c>
      <c r="BW5" s="92">
        <v>9</v>
      </c>
      <c r="BX5" s="86">
        <v>7</v>
      </c>
      <c r="BY5" s="86">
        <v>5</v>
      </c>
      <c r="BZ5" s="86">
        <v>10</v>
      </c>
      <c r="CA5" s="91">
        <f t="shared" si="9"/>
        <v>31</v>
      </c>
    </row>
    <row r="6" spans="1:79">
      <c r="B6" s="21">
        <v>4</v>
      </c>
      <c r="C6" s="21">
        <v>10</v>
      </c>
      <c r="D6" s="21">
        <v>8</v>
      </c>
      <c r="E6" s="21">
        <v>10</v>
      </c>
      <c r="F6" s="21">
        <v>10</v>
      </c>
      <c r="G6" s="24">
        <f t="shared" si="0"/>
        <v>38</v>
      </c>
      <c r="J6" s="11">
        <v>4</v>
      </c>
      <c r="K6" s="82">
        <v>10</v>
      </c>
      <c r="L6" s="82">
        <v>10</v>
      </c>
      <c r="M6" s="82">
        <v>9</v>
      </c>
      <c r="N6" s="82">
        <v>7</v>
      </c>
      <c r="O6" s="91">
        <f t="shared" si="1"/>
        <v>36</v>
      </c>
      <c r="R6" s="86">
        <v>4</v>
      </c>
      <c r="S6" s="96">
        <v>4</v>
      </c>
      <c r="T6" s="82">
        <v>10</v>
      </c>
      <c r="U6" s="82">
        <v>10</v>
      </c>
      <c r="V6" s="82">
        <v>8</v>
      </c>
      <c r="W6" s="91">
        <f t="shared" si="2"/>
        <v>32</v>
      </c>
      <c r="Z6" s="86">
        <v>4</v>
      </c>
      <c r="AA6" s="93">
        <v>10</v>
      </c>
      <c r="AB6" s="87">
        <v>6</v>
      </c>
      <c r="AC6" s="87">
        <v>2</v>
      </c>
      <c r="AD6" s="87">
        <v>6</v>
      </c>
      <c r="AE6" s="91">
        <f t="shared" si="3"/>
        <v>24</v>
      </c>
      <c r="AH6" s="86">
        <v>4</v>
      </c>
      <c r="AI6" s="93">
        <v>2</v>
      </c>
      <c r="AJ6" s="87">
        <v>3</v>
      </c>
      <c r="AK6" s="87">
        <v>7</v>
      </c>
      <c r="AL6" s="87">
        <v>10</v>
      </c>
      <c r="AM6" s="91">
        <f t="shared" si="4"/>
        <v>22</v>
      </c>
      <c r="AP6" s="86">
        <v>4</v>
      </c>
      <c r="AQ6" s="93">
        <v>1</v>
      </c>
      <c r="AR6" s="87">
        <v>4</v>
      </c>
      <c r="AS6" s="87">
        <v>10</v>
      </c>
      <c r="AT6" s="87">
        <v>7.5</v>
      </c>
      <c r="AU6" s="91">
        <f t="shared" si="5"/>
        <v>22.5</v>
      </c>
      <c r="AX6" s="86">
        <v>4</v>
      </c>
      <c r="AY6" s="93">
        <v>8</v>
      </c>
      <c r="AZ6" s="87">
        <v>0</v>
      </c>
      <c r="BA6" s="87">
        <v>10</v>
      </c>
      <c r="BB6" s="87">
        <v>5</v>
      </c>
      <c r="BC6" s="91">
        <f t="shared" si="6"/>
        <v>23</v>
      </c>
      <c r="BF6" s="86">
        <v>4</v>
      </c>
      <c r="BG6" s="92">
        <v>10</v>
      </c>
      <c r="BH6" s="86">
        <v>3</v>
      </c>
      <c r="BI6" s="86">
        <v>7</v>
      </c>
      <c r="BJ6" s="86">
        <v>5</v>
      </c>
      <c r="BK6" s="91">
        <f t="shared" si="7"/>
        <v>25</v>
      </c>
      <c r="BN6" s="86">
        <v>4</v>
      </c>
      <c r="BO6" s="92">
        <v>10</v>
      </c>
      <c r="BP6" s="86">
        <v>9</v>
      </c>
      <c r="BQ6" s="86">
        <v>5</v>
      </c>
      <c r="BR6" s="86">
        <v>9</v>
      </c>
      <c r="BS6" s="91">
        <f t="shared" si="8"/>
        <v>33</v>
      </c>
      <c r="BV6" s="86">
        <v>4</v>
      </c>
      <c r="BW6" s="92">
        <v>5</v>
      </c>
      <c r="BX6" s="86">
        <v>9</v>
      </c>
      <c r="BY6" s="86">
        <v>7</v>
      </c>
      <c r="BZ6" s="86">
        <v>9</v>
      </c>
      <c r="CA6" s="91">
        <f t="shared" si="9"/>
        <v>30</v>
      </c>
    </row>
    <row r="7" spans="1:79">
      <c r="B7" s="21">
        <v>5</v>
      </c>
      <c r="C7" s="23">
        <v>10</v>
      </c>
      <c r="D7" s="23">
        <v>8</v>
      </c>
      <c r="E7" s="23">
        <v>10</v>
      </c>
      <c r="F7" s="23">
        <v>10</v>
      </c>
      <c r="G7" s="24">
        <f t="shared" si="0"/>
        <v>38</v>
      </c>
      <c r="J7" s="11">
        <v>5</v>
      </c>
      <c r="K7" s="32">
        <v>10</v>
      </c>
      <c r="L7" s="32">
        <v>10</v>
      </c>
      <c r="M7" s="32">
        <v>10</v>
      </c>
      <c r="N7" s="32">
        <v>6</v>
      </c>
      <c r="O7" s="91">
        <f t="shared" si="1"/>
        <v>36</v>
      </c>
      <c r="R7" s="86">
        <v>5</v>
      </c>
      <c r="S7" s="96">
        <v>4</v>
      </c>
      <c r="T7" s="82">
        <v>10</v>
      </c>
      <c r="U7" s="82">
        <v>10</v>
      </c>
      <c r="V7" s="82">
        <v>6</v>
      </c>
      <c r="W7" s="91">
        <f t="shared" si="2"/>
        <v>30</v>
      </c>
      <c r="Z7" s="86">
        <v>5</v>
      </c>
      <c r="AA7" s="93">
        <v>3</v>
      </c>
      <c r="AB7" s="87">
        <v>8</v>
      </c>
      <c r="AC7" s="87">
        <v>1</v>
      </c>
      <c r="AD7" s="87">
        <v>8</v>
      </c>
      <c r="AE7" s="91">
        <f t="shared" si="3"/>
        <v>20</v>
      </c>
      <c r="AH7" s="86">
        <v>5</v>
      </c>
      <c r="AI7" s="93">
        <v>5</v>
      </c>
      <c r="AJ7" s="87">
        <v>10</v>
      </c>
      <c r="AK7" s="87">
        <v>6</v>
      </c>
      <c r="AL7" s="87">
        <v>1</v>
      </c>
      <c r="AM7" s="91">
        <f t="shared" si="4"/>
        <v>22</v>
      </c>
      <c r="AP7" s="86">
        <v>5</v>
      </c>
      <c r="AQ7" s="93">
        <v>3</v>
      </c>
      <c r="AR7" s="87">
        <v>0</v>
      </c>
      <c r="AS7" s="87">
        <v>8</v>
      </c>
      <c r="AT7" s="87">
        <v>9</v>
      </c>
      <c r="AU7" s="91">
        <f t="shared" si="5"/>
        <v>20</v>
      </c>
      <c r="AX7" s="86">
        <v>5</v>
      </c>
      <c r="AY7" s="93">
        <v>7</v>
      </c>
      <c r="AZ7" s="87">
        <v>0</v>
      </c>
      <c r="BA7" s="87">
        <v>10</v>
      </c>
      <c r="BB7" s="87">
        <v>5</v>
      </c>
      <c r="BC7" s="91">
        <f t="shared" si="6"/>
        <v>22</v>
      </c>
      <c r="BF7" s="86">
        <v>5</v>
      </c>
      <c r="BG7" s="92">
        <v>8</v>
      </c>
      <c r="BH7" s="86">
        <v>10</v>
      </c>
      <c r="BI7" s="86">
        <v>6</v>
      </c>
      <c r="BJ7" s="86">
        <v>1</v>
      </c>
      <c r="BK7" s="91">
        <f t="shared" si="7"/>
        <v>25</v>
      </c>
      <c r="BN7" s="86">
        <v>5</v>
      </c>
      <c r="BO7" s="92">
        <v>8</v>
      </c>
      <c r="BP7" s="86">
        <v>10</v>
      </c>
      <c r="BQ7" s="86">
        <v>5</v>
      </c>
      <c r="BR7" s="86">
        <v>10</v>
      </c>
      <c r="BS7" s="91">
        <f t="shared" si="8"/>
        <v>33</v>
      </c>
      <c r="BV7" s="86">
        <v>5</v>
      </c>
      <c r="BW7" s="92">
        <v>7.5</v>
      </c>
      <c r="BX7" s="86">
        <v>9</v>
      </c>
      <c r="BY7" s="86">
        <v>7</v>
      </c>
      <c r="BZ7" s="86">
        <v>6</v>
      </c>
      <c r="CA7" s="91">
        <f t="shared" si="9"/>
        <v>29.5</v>
      </c>
    </row>
    <row r="8" spans="1:79">
      <c r="B8" s="21">
        <v>6</v>
      </c>
      <c r="C8" s="22">
        <v>8</v>
      </c>
      <c r="D8" s="22">
        <v>10</v>
      </c>
      <c r="E8" s="22">
        <v>10</v>
      </c>
      <c r="F8" s="22">
        <v>10</v>
      </c>
      <c r="G8" s="24">
        <f t="shared" si="0"/>
        <v>38</v>
      </c>
      <c r="J8" s="11">
        <v>6</v>
      </c>
      <c r="K8" s="32">
        <v>10</v>
      </c>
      <c r="L8" s="32">
        <v>10</v>
      </c>
      <c r="M8" s="32">
        <v>10</v>
      </c>
      <c r="N8" s="32">
        <v>5</v>
      </c>
      <c r="O8" s="91">
        <f t="shared" si="1"/>
        <v>35</v>
      </c>
      <c r="R8" s="86">
        <v>6</v>
      </c>
      <c r="S8" s="96">
        <v>5</v>
      </c>
      <c r="T8" s="82">
        <v>10</v>
      </c>
      <c r="U8" s="82">
        <v>5</v>
      </c>
      <c r="V8" s="82">
        <v>8</v>
      </c>
      <c r="W8" s="91">
        <f t="shared" si="2"/>
        <v>28</v>
      </c>
      <c r="Z8" s="86">
        <v>6</v>
      </c>
      <c r="AA8" s="93">
        <v>3</v>
      </c>
      <c r="AB8" s="87">
        <v>9</v>
      </c>
      <c r="AC8" s="87">
        <v>0</v>
      </c>
      <c r="AD8" s="87">
        <v>8</v>
      </c>
      <c r="AE8" s="91">
        <f t="shared" si="3"/>
        <v>20</v>
      </c>
      <c r="AH8" s="86">
        <v>6</v>
      </c>
      <c r="AI8" s="93">
        <v>1</v>
      </c>
      <c r="AJ8" s="87">
        <v>8</v>
      </c>
      <c r="AK8" s="87">
        <v>2</v>
      </c>
      <c r="AL8" s="87">
        <v>10</v>
      </c>
      <c r="AM8" s="91">
        <f t="shared" si="4"/>
        <v>21</v>
      </c>
      <c r="AP8" s="86">
        <v>6</v>
      </c>
      <c r="AQ8" s="93">
        <v>1</v>
      </c>
      <c r="AR8" s="87">
        <v>0</v>
      </c>
      <c r="AS8" s="87">
        <v>10</v>
      </c>
      <c r="AT8" s="87">
        <v>9</v>
      </c>
      <c r="AU8" s="91">
        <f t="shared" si="5"/>
        <v>20</v>
      </c>
      <c r="AX8" s="86">
        <v>6</v>
      </c>
      <c r="AY8" s="93">
        <v>6</v>
      </c>
      <c r="AZ8" s="87">
        <v>2</v>
      </c>
      <c r="BA8" s="87">
        <v>7</v>
      </c>
      <c r="BB8" s="87">
        <v>6</v>
      </c>
      <c r="BC8" s="91">
        <f t="shared" si="6"/>
        <v>21</v>
      </c>
      <c r="BF8" s="86">
        <v>6</v>
      </c>
      <c r="BG8" s="92">
        <v>7</v>
      </c>
      <c r="BH8" s="86">
        <v>10</v>
      </c>
      <c r="BI8" s="86">
        <v>3</v>
      </c>
      <c r="BJ8" s="86">
        <v>3</v>
      </c>
      <c r="BK8" s="91">
        <f t="shared" si="7"/>
        <v>23</v>
      </c>
      <c r="BN8" s="86">
        <v>6</v>
      </c>
      <c r="BO8" s="92">
        <v>9</v>
      </c>
      <c r="BP8" s="86">
        <v>8</v>
      </c>
      <c r="BQ8" s="86">
        <v>6</v>
      </c>
      <c r="BR8" s="86">
        <v>10</v>
      </c>
      <c r="BS8" s="91">
        <f t="shared" si="8"/>
        <v>33</v>
      </c>
      <c r="BV8" s="86">
        <v>6</v>
      </c>
      <c r="BW8" s="92">
        <v>6.5</v>
      </c>
      <c r="BX8" s="86">
        <v>6</v>
      </c>
      <c r="BY8" s="86">
        <v>6</v>
      </c>
      <c r="BZ8" s="86">
        <v>10</v>
      </c>
      <c r="CA8" s="91">
        <f t="shared" si="9"/>
        <v>28.5</v>
      </c>
    </row>
    <row r="9" spans="1:79">
      <c r="B9" s="21">
        <v>7</v>
      </c>
      <c r="C9" s="21">
        <v>9</v>
      </c>
      <c r="D9" s="21">
        <v>10</v>
      </c>
      <c r="E9" s="21">
        <v>10</v>
      </c>
      <c r="F9" s="21">
        <v>8</v>
      </c>
      <c r="G9" s="24">
        <f t="shared" si="0"/>
        <v>37</v>
      </c>
      <c r="J9" s="11">
        <v>7</v>
      </c>
      <c r="K9" s="32">
        <v>8</v>
      </c>
      <c r="L9" s="32">
        <v>10</v>
      </c>
      <c r="M9" s="32">
        <v>10</v>
      </c>
      <c r="N9" s="32">
        <v>7</v>
      </c>
      <c r="O9" s="91">
        <f t="shared" si="1"/>
        <v>35</v>
      </c>
      <c r="R9" s="86">
        <v>7</v>
      </c>
      <c r="S9" s="96">
        <v>5</v>
      </c>
      <c r="T9" s="82">
        <v>10</v>
      </c>
      <c r="U9" s="82">
        <v>5</v>
      </c>
      <c r="V9" s="82">
        <v>6</v>
      </c>
      <c r="W9" s="91">
        <f t="shared" si="2"/>
        <v>26</v>
      </c>
      <c r="Z9" s="86">
        <v>7</v>
      </c>
      <c r="AA9" s="93">
        <v>7</v>
      </c>
      <c r="AB9" s="87">
        <v>6</v>
      </c>
      <c r="AC9" s="87">
        <v>1</v>
      </c>
      <c r="AD9" s="87">
        <v>4</v>
      </c>
      <c r="AE9" s="91">
        <f t="shared" si="3"/>
        <v>18</v>
      </c>
      <c r="AH9" s="86">
        <v>7</v>
      </c>
      <c r="AI9" s="93">
        <v>8</v>
      </c>
      <c r="AJ9" s="87">
        <v>9</v>
      </c>
      <c r="AK9" s="87">
        <v>0</v>
      </c>
      <c r="AL9" s="87">
        <v>3</v>
      </c>
      <c r="AM9" s="91">
        <f t="shared" si="4"/>
        <v>20</v>
      </c>
      <c r="AP9" s="86">
        <v>7</v>
      </c>
      <c r="AQ9" s="93">
        <v>3</v>
      </c>
      <c r="AR9" s="87">
        <v>0</v>
      </c>
      <c r="AS9" s="87">
        <v>10</v>
      </c>
      <c r="AT9" s="87">
        <v>6</v>
      </c>
      <c r="AU9" s="91">
        <f t="shared" si="5"/>
        <v>19</v>
      </c>
      <c r="AX9" s="86">
        <v>7</v>
      </c>
      <c r="AY9" s="93">
        <v>6</v>
      </c>
      <c r="AZ9" s="87">
        <v>0</v>
      </c>
      <c r="BA9" s="87">
        <v>10</v>
      </c>
      <c r="BB9" s="87">
        <v>3</v>
      </c>
      <c r="BC9" s="91">
        <f t="shared" si="6"/>
        <v>19</v>
      </c>
      <c r="BF9" s="86">
        <v>7</v>
      </c>
      <c r="BG9" s="92">
        <v>3</v>
      </c>
      <c r="BH9" s="86">
        <v>10</v>
      </c>
      <c r="BI9" s="86">
        <v>6</v>
      </c>
      <c r="BJ9" s="86">
        <v>3</v>
      </c>
      <c r="BK9" s="91">
        <f t="shared" si="7"/>
        <v>22</v>
      </c>
      <c r="BN9" s="86">
        <v>7</v>
      </c>
      <c r="BO9" s="92">
        <v>10</v>
      </c>
      <c r="BP9" s="86">
        <v>7</v>
      </c>
      <c r="BQ9" s="86">
        <v>5</v>
      </c>
      <c r="BR9" s="86">
        <v>10</v>
      </c>
      <c r="BS9" s="91">
        <f t="shared" si="8"/>
        <v>32</v>
      </c>
      <c r="BV9" s="86">
        <v>7</v>
      </c>
      <c r="BW9" s="92">
        <v>9</v>
      </c>
      <c r="BX9" s="86">
        <v>7</v>
      </c>
      <c r="BY9" s="86">
        <v>7</v>
      </c>
      <c r="BZ9" s="86">
        <v>5</v>
      </c>
      <c r="CA9" s="91">
        <f t="shared" si="9"/>
        <v>28</v>
      </c>
    </row>
    <row r="10" spans="1:79">
      <c r="B10" s="21">
        <v>8</v>
      </c>
      <c r="C10" s="22">
        <v>10</v>
      </c>
      <c r="D10" s="22">
        <v>10</v>
      </c>
      <c r="E10" s="22">
        <v>10</v>
      </c>
      <c r="F10" s="22">
        <v>6</v>
      </c>
      <c r="G10" s="24">
        <f t="shared" si="0"/>
        <v>36</v>
      </c>
      <c r="J10" s="11">
        <v>8</v>
      </c>
      <c r="K10" s="32">
        <v>10</v>
      </c>
      <c r="L10" s="32">
        <v>8</v>
      </c>
      <c r="M10" s="32">
        <v>7</v>
      </c>
      <c r="N10" s="32">
        <v>8</v>
      </c>
      <c r="O10" s="91">
        <f t="shared" si="1"/>
        <v>33</v>
      </c>
      <c r="R10" s="86">
        <v>8</v>
      </c>
      <c r="S10" s="96">
        <v>5</v>
      </c>
      <c r="T10" s="82">
        <v>4</v>
      </c>
      <c r="U10" s="82">
        <v>6</v>
      </c>
      <c r="V10" s="82">
        <v>10</v>
      </c>
      <c r="W10" s="91">
        <f t="shared" si="2"/>
        <v>25</v>
      </c>
      <c r="Z10" s="86">
        <v>8</v>
      </c>
      <c r="AA10" s="93">
        <v>3</v>
      </c>
      <c r="AB10" s="87">
        <v>8</v>
      </c>
      <c r="AC10" s="87">
        <v>2</v>
      </c>
      <c r="AD10" s="87">
        <v>4</v>
      </c>
      <c r="AE10" s="91">
        <f t="shared" si="3"/>
        <v>17</v>
      </c>
      <c r="AH10" s="86">
        <v>8</v>
      </c>
      <c r="AI10" s="93">
        <v>1</v>
      </c>
      <c r="AJ10" s="87">
        <v>0</v>
      </c>
      <c r="AK10" s="87">
        <v>9</v>
      </c>
      <c r="AL10" s="87">
        <v>10</v>
      </c>
      <c r="AM10" s="91">
        <f t="shared" si="4"/>
        <v>20</v>
      </c>
      <c r="AP10" s="86">
        <v>8</v>
      </c>
      <c r="AQ10" s="94">
        <v>8</v>
      </c>
      <c r="AR10" s="87">
        <v>3</v>
      </c>
      <c r="AS10" s="87">
        <v>0</v>
      </c>
      <c r="AT10" s="87">
        <v>7.5</v>
      </c>
      <c r="AU10" s="91">
        <f t="shared" si="5"/>
        <v>18.5</v>
      </c>
      <c r="AX10" s="86">
        <v>8</v>
      </c>
      <c r="AY10" s="93">
        <v>8</v>
      </c>
      <c r="AZ10" s="87">
        <v>0</v>
      </c>
      <c r="BA10" s="87">
        <v>7</v>
      </c>
      <c r="BB10" s="87">
        <v>2</v>
      </c>
      <c r="BC10" s="91">
        <f t="shared" si="6"/>
        <v>17</v>
      </c>
      <c r="BF10" s="86">
        <v>8</v>
      </c>
      <c r="BG10" s="92">
        <v>10</v>
      </c>
      <c r="BH10" s="86">
        <v>6</v>
      </c>
      <c r="BI10" s="86">
        <v>2</v>
      </c>
      <c r="BJ10" s="86">
        <v>3</v>
      </c>
      <c r="BK10" s="91">
        <f t="shared" si="7"/>
        <v>21</v>
      </c>
      <c r="BN10" s="86">
        <v>8</v>
      </c>
      <c r="BO10" s="92">
        <v>7</v>
      </c>
      <c r="BP10" s="86">
        <v>7</v>
      </c>
      <c r="BQ10" s="86">
        <v>6</v>
      </c>
      <c r="BR10" s="86">
        <v>10</v>
      </c>
      <c r="BS10" s="91">
        <f t="shared" si="8"/>
        <v>30</v>
      </c>
      <c r="BV10" s="86">
        <v>8</v>
      </c>
      <c r="BW10" s="92">
        <v>7</v>
      </c>
      <c r="BX10" s="86">
        <v>9</v>
      </c>
      <c r="BY10" s="86">
        <v>8</v>
      </c>
      <c r="BZ10" s="86">
        <v>4</v>
      </c>
      <c r="CA10" s="91">
        <f t="shared" si="9"/>
        <v>28</v>
      </c>
    </row>
    <row r="11" spans="1:79">
      <c r="B11" s="21">
        <v>9</v>
      </c>
      <c r="C11" s="21">
        <v>9</v>
      </c>
      <c r="D11" s="21">
        <v>10</v>
      </c>
      <c r="E11" s="21">
        <v>10</v>
      </c>
      <c r="F11" s="21">
        <v>7</v>
      </c>
      <c r="G11" s="24">
        <f t="shared" si="0"/>
        <v>36</v>
      </c>
      <c r="J11" s="11">
        <v>9</v>
      </c>
      <c r="K11" s="32">
        <v>7</v>
      </c>
      <c r="L11" s="32">
        <v>9</v>
      </c>
      <c r="M11" s="32">
        <v>9</v>
      </c>
      <c r="N11" s="32">
        <v>7</v>
      </c>
      <c r="O11" s="91">
        <f t="shared" si="1"/>
        <v>32</v>
      </c>
      <c r="R11" s="86">
        <v>9</v>
      </c>
      <c r="S11" s="96">
        <v>5</v>
      </c>
      <c r="T11" s="82">
        <v>3</v>
      </c>
      <c r="U11" s="82">
        <v>10</v>
      </c>
      <c r="V11" s="82">
        <v>4</v>
      </c>
      <c r="W11" s="91">
        <f t="shared" si="2"/>
        <v>22</v>
      </c>
      <c r="Z11" s="86">
        <v>9</v>
      </c>
      <c r="AA11" s="93">
        <v>3</v>
      </c>
      <c r="AB11" s="87">
        <v>9</v>
      </c>
      <c r="AC11" s="87">
        <v>1</v>
      </c>
      <c r="AD11" s="87">
        <v>4</v>
      </c>
      <c r="AE11" s="91">
        <f t="shared" si="3"/>
        <v>17</v>
      </c>
      <c r="AH11" s="86">
        <v>9</v>
      </c>
      <c r="AI11" s="93">
        <v>5</v>
      </c>
      <c r="AJ11" s="87">
        <v>5</v>
      </c>
      <c r="AK11" s="87">
        <v>6</v>
      </c>
      <c r="AL11" s="87">
        <v>3</v>
      </c>
      <c r="AM11" s="91">
        <f t="shared" si="4"/>
        <v>19</v>
      </c>
      <c r="AP11" s="86">
        <v>9</v>
      </c>
      <c r="AQ11" s="93">
        <v>3</v>
      </c>
      <c r="AR11" s="87">
        <v>1</v>
      </c>
      <c r="AS11" s="87">
        <v>10</v>
      </c>
      <c r="AT11" s="87">
        <v>4.5</v>
      </c>
      <c r="AU11" s="91">
        <f t="shared" si="5"/>
        <v>18.5</v>
      </c>
      <c r="AX11" s="86">
        <v>9</v>
      </c>
      <c r="AY11" s="93">
        <v>9</v>
      </c>
      <c r="AZ11" s="87">
        <v>0</v>
      </c>
      <c r="BA11" s="87">
        <v>7</v>
      </c>
      <c r="BB11" s="87">
        <v>1</v>
      </c>
      <c r="BC11" s="91">
        <f t="shared" si="6"/>
        <v>17</v>
      </c>
      <c r="BF11" s="86">
        <v>9</v>
      </c>
      <c r="BG11" s="92">
        <v>5</v>
      </c>
      <c r="BH11" s="86">
        <v>7</v>
      </c>
      <c r="BI11" s="86">
        <v>7</v>
      </c>
      <c r="BJ11" s="86">
        <v>2</v>
      </c>
      <c r="BK11" s="91">
        <f t="shared" si="7"/>
        <v>21</v>
      </c>
      <c r="BN11" s="86">
        <v>9</v>
      </c>
      <c r="BO11" s="92">
        <v>3</v>
      </c>
      <c r="BP11" s="86">
        <v>9</v>
      </c>
      <c r="BQ11" s="86">
        <v>8</v>
      </c>
      <c r="BR11" s="86">
        <v>10</v>
      </c>
      <c r="BS11" s="91">
        <f t="shared" si="8"/>
        <v>30</v>
      </c>
      <c r="BV11" s="86">
        <v>9</v>
      </c>
      <c r="BW11" s="92">
        <v>9</v>
      </c>
      <c r="BX11" s="86">
        <v>6</v>
      </c>
      <c r="BY11" s="86">
        <v>2</v>
      </c>
      <c r="BZ11" s="86">
        <v>10</v>
      </c>
      <c r="CA11" s="91">
        <f t="shared" si="9"/>
        <v>27</v>
      </c>
    </row>
    <row r="12" spans="1:79">
      <c r="B12" s="21">
        <v>10</v>
      </c>
      <c r="C12" s="21">
        <v>10</v>
      </c>
      <c r="D12" s="21">
        <v>8</v>
      </c>
      <c r="E12" s="21">
        <v>10</v>
      </c>
      <c r="F12" s="21">
        <v>8</v>
      </c>
      <c r="G12" s="24">
        <f t="shared" si="0"/>
        <v>36</v>
      </c>
      <c r="J12" s="11">
        <v>10</v>
      </c>
      <c r="K12" s="32">
        <v>8</v>
      </c>
      <c r="L12" s="32">
        <v>5</v>
      </c>
      <c r="M12" s="32">
        <v>10</v>
      </c>
      <c r="N12" s="32">
        <v>7</v>
      </c>
      <c r="O12" s="91">
        <f t="shared" si="1"/>
        <v>30</v>
      </c>
      <c r="R12" s="86">
        <v>10</v>
      </c>
      <c r="S12" s="96">
        <v>2</v>
      </c>
      <c r="T12" s="82">
        <v>10</v>
      </c>
      <c r="U12" s="82">
        <v>5</v>
      </c>
      <c r="V12" s="82">
        <v>3</v>
      </c>
      <c r="W12" s="91">
        <f t="shared" si="2"/>
        <v>20</v>
      </c>
      <c r="Z12" s="86">
        <v>10</v>
      </c>
      <c r="AA12" s="93">
        <v>1</v>
      </c>
      <c r="AB12" s="87">
        <v>5</v>
      </c>
      <c r="AC12" s="87">
        <v>3</v>
      </c>
      <c r="AD12" s="87">
        <v>8</v>
      </c>
      <c r="AE12" s="91">
        <f t="shared" si="3"/>
        <v>17</v>
      </c>
      <c r="AH12" s="86">
        <v>10</v>
      </c>
      <c r="AI12" s="93">
        <v>5</v>
      </c>
      <c r="AJ12" s="87">
        <v>6</v>
      </c>
      <c r="AK12" s="87">
        <v>3</v>
      </c>
      <c r="AL12" s="87">
        <v>3</v>
      </c>
      <c r="AM12" s="91">
        <f t="shared" si="4"/>
        <v>17</v>
      </c>
      <c r="AP12" s="86">
        <v>10</v>
      </c>
      <c r="AQ12" s="93">
        <v>1</v>
      </c>
      <c r="AR12" s="87">
        <v>0</v>
      </c>
      <c r="AS12" s="87">
        <v>8</v>
      </c>
      <c r="AT12" s="87">
        <v>9.5</v>
      </c>
      <c r="AU12" s="91">
        <f t="shared" si="5"/>
        <v>18.5</v>
      </c>
      <c r="AX12" s="86">
        <v>10</v>
      </c>
      <c r="AY12" s="93">
        <v>7</v>
      </c>
      <c r="AZ12" s="87">
        <v>0</v>
      </c>
      <c r="BA12" s="87">
        <v>4</v>
      </c>
      <c r="BB12" s="87">
        <v>5</v>
      </c>
      <c r="BC12" s="91">
        <f t="shared" si="6"/>
        <v>16</v>
      </c>
      <c r="BF12" s="86">
        <v>10</v>
      </c>
      <c r="BG12" s="92">
        <v>5</v>
      </c>
      <c r="BH12" s="86">
        <v>10</v>
      </c>
      <c r="BI12" s="86">
        <v>2</v>
      </c>
      <c r="BJ12" s="86">
        <v>3</v>
      </c>
      <c r="BK12" s="91">
        <f t="shared" si="7"/>
        <v>20</v>
      </c>
      <c r="BN12" s="86">
        <v>10</v>
      </c>
      <c r="BO12" s="92">
        <v>4</v>
      </c>
      <c r="BP12" s="86">
        <v>10</v>
      </c>
      <c r="BQ12" s="86">
        <v>4</v>
      </c>
      <c r="BR12" s="86">
        <v>10</v>
      </c>
      <c r="BS12" s="91">
        <f t="shared" si="8"/>
        <v>28</v>
      </c>
      <c r="BV12" s="86">
        <v>10</v>
      </c>
      <c r="BW12" s="92">
        <v>8</v>
      </c>
      <c r="BX12" s="86">
        <v>8</v>
      </c>
      <c r="BY12" s="86">
        <v>5</v>
      </c>
      <c r="BZ12" s="86">
        <v>6</v>
      </c>
      <c r="CA12" s="91">
        <f t="shared" si="9"/>
        <v>27</v>
      </c>
    </row>
    <row r="13" spans="1:79">
      <c r="B13" s="21">
        <v>11</v>
      </c>
      <c r="C13" s="21">
        <v>10</v>
      </c>
      <c r="D13" s="21">
        <v>9</v>
      </c>
      <c r="E13" s="21">
        <v>10</v>
      </c>
      <c r="F13" s="21">
        <v>7</v>
      </c>
      <c r="G13" s="24">
        <f t="shared" si="0"/>
        <v>36</v>
      </c>
      <c r="J13" s="11">
        <v>11</v>
      </c>
      <c r="K13" s="82">
        <v>0</v>
      </c>
      <c r="L13" s="82">
        <v>10</v>
      </c>
      <c r="M13" s="82">
        <v>9</v>
      </c>
      <c r="N13" s="82">
        <v>9</v>
      </c>
      <c r="O13" s="91">
        <f t="shared" si="1"/>
        <v>28</v>
      </c>
      <c r="R13" s="86">
        <v>11</v>
      </c>
      <c r="S13" s="96">
        <v>3</v>
      </c>
      <c r="T13" s="82">
        <v>7</v>
      </c>
      <c r="U13" s="82">
        <v>5</v>
      </c>
      <c r="V13" s="82">
        <v>4</v>
      </c>
      <c r="W13" s="91">
        <f t="shared" si="2"/>
        <v>19</v>
      </c>
      <c r="Z13" s="86">
        <v>11</v>
      </c>
      <c r="AA13" s="93">
        <v>3</v>
      </c>
      <c r="AB13" s="87">
        <v>7</v>
      </c>
      <c r="AC13" s="87">
        <v>3</v>
      </c>
      <c r="AD13" s="87">
        <v>2</v>
      </c>
      <c r="AE13" s="91">
        <f t="shared" si="3"/>
        <v>15</v>
      </c>
      <c r="AH13" s="86">
        <v>11</v>
      </c>
      <c r="AI13" s="93">
        <v>6</v>
      </c>
      <c r="AJ13" s="87">
        <v>2</v>
      </c>
      <c r="AK13" s="87">
        <v>1</v>
      </c>
      <c r="AL13" s="87">
        <v>7</v>
      </c>
      <c r="AM13" s="91">
        <f t="shared" si="4"/>
        <v>16</v>
      </c>
      <c r="AP13" s="86">
        <v>11</v>
      </c>
      <c r="AQ13" s="93">
        <v>3</v>
      </c>
      <c r="AR13" s="87">
        <v>2</v>
      </c>
      <c r="AS13" s="87">
        <v>10</v>
      </c>
      <c r="AT13" s="87">
        <v>3</v>
      </c>
      <c r="AU13" s="91">
        <f t="shared" si="5"/>
        <v>18</v>
      </c>
      <c r="AX13" s="86">
        <v>11</v>
      </c>
      <c r="AY13" s="93">
        <v>10</v>
      </c>
      <c r="AZ13" s="87">
        <v>0</v>
      </c>
      <c r="BA13" s="87">
        <v>3</v>
      </c>
      <c r="BB13" s="87">
        <v>3</v>
      </c>
      <c r="BC13" s="91">
        <f t="shared" si="6"/>
        <v>16</v>
      </c>
      <c r="BF13" s="86">
        <v>11</v>
      </c>
      <c r="BG13" s="92">
        <v>10</v>
      </c>
      <c r="BH13" s="86">
        <v>6</v>
      </c>
      <c r="BI13" s="86">
        <v>3</v>
      </c>
      <c r="BJ13" s="86">
        <v>0</v>
      </c>
      <c r="BK13" s="91">
        <f t="shared" si="7"/>
        <v>19</v>
      </c>
      <c r="BN13" s="86">
        <v>11</v>
      </c>
      <c r="BO13" s="92">
        <v>6</v>
      </c>
      <c r="BP13" s="86">
        <v>7</v>
      </c>
      <c r="BQ13" s="86">
        <v>4</v>
      </c>
      <c r="BR13" s="86">
        <v>10</v>
      </c>
      <c r="BS13" s="91">
        <f t="shared" si="8"/>
        <v>27</v>
      </c>
      <c r="BV13" s="86">
        <v>11</v>
      </c>
      <c r="BW13" s="92">
        <v>5</v>
      </c>
      <c r="BX13" s="86">
        <v>7</v>
      </c>
      <c r="BY13" s="86">
        <v>10</v>
      </c>
      <c r="BZ13" s="86">
        <v>5</v>
      </c>
      <c r="CA13" s="91">
        <f t="shared" si="9"/>
        <v>27</v>
      </c>
    </row>
    <row r="14" spans="1:79">
      <c r="B14" s="21">
        <v>12</v>
      </c>
      <c r="C14" s="21">
        <v>10</v>
      </c>
      <c r="D14" s="21">
        <v>8</v>
      </c>
      <c r="E14" s="21">
        <v>7.5</v>
      </c>
      <c r="F14" s="21">
        <v>10</v>
      </c>
      <c r="G14" s="24">
        <f t="shared" si="0"/>
        <v>35.5</v>
      </c>
      <c r="J14" s="11">
        <v>12</v>
      </c>
      <c r="K14" s="82">
        <v>10</v>
      </c>
      <c r="L14" s="82">
        <v>9</v>
      </c>
      <c r="M14" s="82">
        <v>3</v>
      </c>
      <c r="N14" s="82">
        <v>5</v>
      </c>
      <c r="O14" s="91">
        <f t="shared" si="1"/>
        <v>27</v>
      </c>
      <c r="R14" s="86">
        <v>12</v>
      </c>
      <c r="S14" s="96">
        <v>7</v>
      </c>
      <c r="T14" s="82">
        <v>4</v>
      </c>
      <c r="U14" s="82">
        <v>5</v>
      </c>
      <c r="V14" s="82">
        <v>3</v>
      </c>
      <c r="W14" s="91">
        <f t="shared" si="2"/>
        <v>19</v>
      </c>
      <c r="Z14" s="86">
        <v>12</v>
      </c>
      <c r="AA14" s="93">
        <v>7</v>
      </c>
      <c r="AB14" s="87">
        <v>5</v>
      </c>
      <c r="AC14" s="87">
        <v>1</v>
      </c>
      <c r="AD14" s="87">
        <v>2</v>
      </c>
      <c r="AE14" s="91">
        <f t="shared" si="3"/>
        <v>15</v>
      </c>
      <c r="AH14" s="86">
        <v>12</v>
      </c>
      <c r="AI14" s="93">
        <v>1</v>
      </c>
      <c r="AJ14" s="87">
        <v>1</v>
      </c>
      <c r="AK14" s="87">
        <v>2</v>
      </c>
      <c r="AL14" s="87">
        <v>10</v>
      </c>
      <c r="AM14" s="91">
        <f t="shared" si="4"/>
        <v>14</v>
      </c>
      <c r="AP14" s="86">
        <v>12</v>
      </c>
      <c r="AQ14" s="93">
        <v>1</v>
      </c>
      <c r="AR14" s="87">
        <v>0</v>
      </c>
      <c r="AS14" s="87">
        <v>7</v>
      </c>
      <c r="AT14" s="87">
        <v>9</v>
      </c>
      <c r="AU14" s="91">
        <f t="shared" si="5"/>
        <v>17</v>
      </c>
      <c r="AX14" s="86">
        <v>12</v>
      </c>
      <c r="AY14" s="94">
        <v>10</v>
      </c>
      <c r="AZ14" s="87">
        <v>0</v>
      </c>
      <c r="BA14" s="87">
        <v>2</v>
      </c>
      <c r="BB14" s="87">
        <v>3</v>
      </c>
      <c r="BC14" s="91">
        <f t="shared" si="6"/>
        <v>15</v>
      </c>
      <c r="BF14" s="86">
        <v>12</v>
      </c>
      <c r="BG14" s="92">
        <v>7</v>
      </c>
      <c r="BH14" s="86">
        <v>6</v>
      </c>
      <c r="BI14" s="86">
        <v>5</v>
      </c>
      <c r="BJ14" s="86">
        <v>1</v>
      </c>
      <c r="BK14" s="91">
        <f t="shared" si="7"/>
        <v>19</v>
      </c>
      <c r="BN14" s="86">
        <v>12</v>
      </c>
      <c r="BO14" s="92">
        <v>6</v>
      </c>
      <c r="BP14" s="86">
        <v>9</v>
      </c>
      <c r="BQ14" s="86">
        <v>5</v>
      </c>
      <c r="BR14" s="86">
        <v>6</v>
      </c>
      <c r="BS14" s="91">
        <f t="shared" si="8"/>
        <v>26</v>
      </c>
      <c r="BV14" s="86">
        <v>12</v>
      </c>
      <c r="BW14" s="92">
        <v>3.5</v>
      </c>
      <c r="BX14" s="86">
        <v>6</v>
      </c>
      <c r="BY14" s="86">
        <v>6</v>
      </c>
      <c r="BZ14" s="86">
        <v>10</v>
      </c>
      <c r="CA14" s="91">
        <f t="shared" si="9"/>
        <v>25.5</v>
      </c>
    </row>
    <row r="15" spans="1:79">
      <c r="B15" s="21">
        <v>13</v>
      </c>
      <c r="C15" s="23">
        <v>8</v>
      </c>
      <c r="D15" s="23">
        <v>7</v>
      </c>
      <c r="E15" s="23">
        <v>10</v>
      </c>
      <c r="F15" s="23">
        <v>9</v>
      </c>
      <c r="G15" s="24">
        <f t="shared" si="0"/>
        <v>34</v>
      </c>
      <c r="J15" s="11">
        <v>13</v>
      </c>
      <c r="K15" s="82">
        <v>10</v>
      </c>
      <c r="L15" s="82">
        <v>3</v>
      </c>
      <c r="M15" s="82">
        <v>6</v>
      </c>
      <c r="N15" s="82">
        <v>8</v>
      </c>
      <c r="O15" s="91">
        <f t="shared" si="1"/>
        <v>27</v>
      </c>
      <c r="R15" s="86">
        <v>13</v>
      </c>
      <c r="S15" s="96">
        <v>4</v>
      </c>
      <c r="T15" s="82">
        <v>3</v>
      </c>
      <c r="U15" s="82">
        <v>8</v>
      </c>
      <c r="V15" s="82">
        <v>2</v>
      </c>
      <c r="W15" s="91">
        <f t="shared" si="2"/>
        <v>17</v>
      </c>
      <c r="Z15" s="86">
        <v>13</v>
      </c>
      <c r="AA15" s="93">
        <v>3</v>
      </c>
      <c r="AB15" s="87">
        <v>2</v>
      </c>
      <c r="AC15" s="87">
        <v>2</v>
      </c>
      <c r="AD15" s="87">
        <v>8</v>
      </c>
      <c r="AE15" s="91">
        <f t="shared" si="3"/>
        <v>15</v>
      </c>
      <c r="AH15" s="86">
        <v>13</v>
      </c>
      <c r="AI15" s="93">
        <v>0</v>
      </c>
      <c r="AJ15" s="87">
        <v>0</v>
      </c>
      <c r="AK15" s="87">
        <v>3</v>
      </c>
      <c r="AL15" s="87">
        <v>10</v>
      </c>
      <c r="AM15" s="91">
        <f t="shared" si="4"/>
        <v>13</v>
      </c>
      <c r="AP15" s="86">
        <v>13</v>
      </c>
      <c r="AQ15" s="93">
        <v>0</v>
      </c>
      <c r="AR15" s="87">
        <v>0</v>
      </c>
      <c r="AS15" s="87">
        <v>10</v>
      </c>
      <c r="AT15" s="87">
        <v>6</v>
      </c>
      <c r="AU15" s="91">
        <f t="shared" si="5"/>
        <v>16</v>
      </c>
      <c r="AX15" s="86">
        <v>13</v>
      </c>
      <c r="AY15" s="93">
        <v>9</v>
      </c>
      <c r="AZ15" s="87">
        <v>0</v>
      </c>
      <c r="BA15" s="87">
        <v>4</v>
      </c>
      <c r="BB15" s="87">
        <v>2</v>
      </c>
      <c r="BC15" s="91">
        <f t="shared" si="6"/>
        <v>15</v>
      </c>
      <c r="BF15" s="86">
        <v>13</v>
      </c>
      <c r="BG15" s="92">
        <v>10</v>
      </c>
      <c r="BH15" s="86">
        <v>4</v>
      </c>
      <c r="BI15" s="86">
        <v>2</v>
      </c>
      <c r="BJ15" s="86">
        <v>3</v>
      </c>
      <c r="BK15" s="91">
        <f t="shared" si="7"/>
        <v>19</v>
      </c>
      <c r="BN15" s="86">
        <v>13</v>
      </c>
      <c r="BO15" s="92">
        <v>7</v>
      </c>
      <c r="BP15" s="86">
        <v>6</v>
      </c>
      <c r="BQ15" s="86">
        <v>5</v>
      </c>
      <c r="BR15" s="86">
        <v>7</v>
      </c>
      <c r="BS15" s="91">
        <f t="shared" si="8"/>
        <v>25</v>
      </c>
      <c r="BV15" s="86">
        <v>13</v>
      </c>
      <c r="BW15" s="92">
        <v>5.5</v>
      </c>
      <c r="BX15" s="86">
        <v>7</v>
      </c>
      <c r="BY15" s="86">
        <v>0</v>
      </c>
      <c r="BZ15" s="86">
        <v>10</v>
      </c>
      <c r="CA15" s="91">
        <f t="shared" si="9"/>
        <v>22.5</v>
      </c>
    </row>
    <row r="16" spans="1:79">
      <c r="B16" s="21">
        <v>14</v>
      </c>
      <c r="C16" s="21">
        <v>10</v>
      </c>
      <c r="D16" s="21">
        <v>9</v>
      </c>
      <c r="E16" s="21">
        <v>10</v>
      </c>
      <c r="F16" s="21">
        <v>5</v>
      </c>
      <c r="G16" s="24">
        <f t="shared" si="0"/>
        <v>34</v>
      </c>
      <c r="J16" s="11">
        <v>14</v>
      </c>
      <c r="K16" s="82">
        <v>10</v>
      </c>
      <c r="L16" s="82">
        <v>8</v>
      </c>
      <c r="M16" s="82">
        <v>8</v>
      </c>
      <c r="N16" s="82">
        <v>1</v>
      </c>
      <c r="O16" s="91">
        <f t="shared" si="1"/>
        <v>27</v>
      </c>
      <c r="R16" s="86">
        <v>14</v>
      </c>
      <c r="S16" s="96">
        <v>5</v>
      </c>
      <c r="T16" s="82">
        <v>2</v>
      </c>
      <c r="U16" s="82">
        <v>5</v>
      </c>
      <c r="V16" s="82">
        <v>4</v>
      </c>
      <c r="W16" s="91">
        <f t="shared" si="2"/>
        <v>16</v>
      </c>
      <c r="Z16" s="86">
        <v>14</v>
      </c>
      <c r="AA16" s="93">
        <v>3</v>
      </c>
      <c r="AB16" s="87">
        <v>4</v>
      </c>
      <c r="AC16" s="87">
        <v>1</v>
      </c>
      <c r="AD16" s="87">
        <v>6</v>
      </c>
      <c r="AE16" s="91">
        <f t="shared" si="3"/>
        <v>14</v>
      </c>
      <c r="AH16" s="86">
        <v>14</v>
      </c>
      <c r="AI16" s="93">
        <v>5</v>
      </c>
      <c r="AJ16" s="87">
        <v>1</v>
      </c>
      <c r="AK16" s="87">
        <v>7</v>
      </c>
      <c r="AL16" s="87">
        <v>0</v>
      </c>
      <c r="AM16" s="91">
        <f t="shared" si="4"/>
        <v>13</v>
      </c>
      <c r="AP16" s="86">
        <v>14</v>
      </c>
      <c r="AQ16" s="93">
        <v>4</v>
      </c>
      <c r="AR16" s="87">
        <v>0</v>
      </c>
      <c r="AS16" s="87">
        <v>6.5</v>
      </c>
      <c r="AT16" s="87">
        <v>3.5</v>
      </c>
      <c r="AU16" s="91">
        <f t="shared" si="5"/>
        <v>14</v>
      </c>
      <c r="AX16" s="86">
        <v>14</v>
      </c>
      <c r="AY16" s="93">
        <v>10</v>
      </c>
      <c r="AZ16" s="87">
        <v>0</v>
      </c>
      <c r="BA16" s="87">
        <v>3</v>
      </c>
      <c r="BB16" s="87">
        <v>2</v>
      </c>
      <c r="BC16" s="91">
        <f t="shared" si="6"/>
        <v>15</v>
      </c>
      <c r="BF16" s="86">
        <v>14</v>
      </c>
      <c r="BG16" s="92">
        <v>6</v>
      </c>
      <c r="BH16" s="86">
        <v>5</v>
      </c>
      <c r="BI16" s="86">
        <v>5</v>
      </c>
      <c r="BJ16" s="86">
        <v>2</v>
      </c>
      <c r="BK16" s="91">
        <f t="shared" si="7"/>
        <v>18</v>
      </c>
      <c r="BN16" s="86">
        <v>14</v>
      </c>
      <c r="BO16" s="92">
        <v>3</v>
      </c>
      <c r="BP16" s="86">
        <v>7</v>
      </c>
      <c r="BQ16" s="86">
        <v>6</v>
      </c>
      <c r="BR16" s="86">
        <v>8</v>
      </c>
      <c r="BS16" s="91">
        <f t="shared" si="8"/>
        <v>24</v>
      </c>
      <c r="BV16" s="86">
        <v>14</v>
      </c>
      <c r="BW16" s="92">
        <v>4</v>
      </c>
      <c r="BX16" s="86">
        <v>8</v>
      </c>
      <c r="BY16" s="86">
        <v>1</v>
      </c>
      <c r="BZ16" s="86">
        <v>9</v>
      </c>
      <c r="CA16" s="91">
        <f t="shared" si="9"/>
        <v>22</v>
      </c>
    </row>
    <row r="17" spans="2:79">
      <c r="B17" s="21">
        <v>15</v>
      </c>
      <c r="C17" s="21">
        <v>10</v>
      </c>
      <c r="D17" s="21">
        <v>7</v>
      </c>
      <c r="E17" s="21">
        <v>10</v>
      </c>
      <c r="F17" s="21">
        <v>6</v>
      </c>
      <c r="G17" s="24">
        <f t="shared" si="0"/>
        <v>33</v>
      </c>
      <c r="J17" s="11">
        <v>15</v>
      </c>
      <c r="K17" s="32">
        <v>9</v>
      </c>
      <c r="L17" s="32">
        <v>10</v>
      </c>
      <c r="M17" s="32">
        <v>8</v>
      </c>
      <c r="N17" s="32">
        <v>0</v>
      </c>
      <c r="O17" s="91">
        <f t="shared" si="1"/>
        <v>27</v>
      </c>
      <c r="R17" s="86">
        <v>15</v>
      </c>
      <c r="S17" s="96">
        <v>1</v>
      </c>
      <c r="T17" s="82">
        <v>6</v>
      </c>
      <c r="U17" s="82">
        <v>5</v>
      </c>
      <c r="V17" s="82">
        <v>0</v>
      </c>
      <c r="W17" s="91">
        <f t="shared" si="2"/>
        <v>12</v>
      </c>
      <c r="Z17" s="86">
        <v>15</v>
      </c>
      <c r="AA17" s="93">
        <v>3</v>
      </c>
      <c r="AB17" s="87">
        <v>3</v>
      </c>
      <c r="AC17" s="87">
        <v>2</v>
      </c>
      <c r="AD17" s="87">
        <v>6</v>
      </c>
      <c r="AE17" s="91">
        <f t="shared" si="3"/>
        <v>14</v>
      </c>
      <c r="AH17" s="86">
        <v>15</v>
      </c>
      <c r="AI17" s="93">
        <v>5</v>
      </c>
      <c r="AJ17" s="87">
        <v>1</v>
      </c>
      <c r="AK17" s="87">
        <v>4</v>
      </c>
      <c r="AL17" s="87">
        <v>1</v>
      </c>
      <c r="AM17" s="91">
        <f t="shared" si="4"/>
        <v>11</v>
      </c>
      <c r="AP17" s="86">
        <v>15</v>
      </c>
      <c r="AQ17" s="93">
        <v>3</v>
      </c>
      <c r="AR17" s="87">
        <v>2</v>
      </c>
      <c r="AS17" s="87">
        <v>3.5</v>
      </c>
      <c r="AT17" s="87">
        <v>5</v>
      </c>
      <c r="AU17" s="91">
        <f t="shared" si="5"/>
        <v>13.5</v>
      </c>
      <c r="AX17" s="86">
        <v>15</v>
      </c>
      <c r="AY17" s="93">
        <v>8</v>
      </c>
      <c r="AZ17" s="87">
        <v>0</v>
      </c>
      <c r="BA17" s="87">
        <v>3</v>
      </c>
      <c r="BB17" s="87">
        <v>3</v>
      </c>
      <c r="BC17" s="91">
        <f t="shared" si="6"/>
        <v>14</v>
      </c>
      <c r="BF17" s="86">
        <v>15</v>
      </c>
      <c r="BG17" s="92">
        <v>5</v>
      </c>
      <c r="BH17" s="86">
        <v>6</v>
      </c>
      <c r="BI17" s="86">
        <v>5</v>
      </c>
      <c r="BJ17" s="86">
        <v>2</v>
      </c>
      <c r="BK17" s="91">
        <f t="shared" si="7"/>
        <v>18</v>
      </c>
      <c r="BN17" s="86">
        <v>15</v>
      </c>
      <c r="BO17" s="92">
        <v>3</v>
      </c>
      <c r="BP17" s="86">
        <v>7</v>
      </c>
      <c r="BQ17" s="86">
        <v>5</v>
      </c>
      <c r="BR17" s="86">
        <v>9</v>
      </c>
      <c r="BS17" s="91">
        <f t="shared" si="8"/>
        <v>24</v>
      </c>
      <c r="BV17" s="86">
        <v>15</v>
      </c>
      <c r="BW17" s="92">
        <v>7</v>
      </c>
      <c r="BX17" s="86">
        <v>4</v>
      </c>
      <c r="BY17" s="86">
        <v>1</v>
      </c>
      <c r="BZ17" s="86">
        <v>10</v>
      </c>
      <c r="CA17" s="91">
        <f t="shared" si="9"/>
        <v>22</v>
      </c>
    </row>
    <row r="18" spans="2:79">
      <c r="B18" s="21">
        <v>16</v>
      </c>
      <c r="C18" s="23">
        <v>9</v>
      </c>
      <c r="D18" s="23">
        <v>8</v>
      </c>
      <c r="E18" s="23">
        <v>8</v>
      </c>
      <c r="F18" s="23">
        <v>7</v>
      </c>
      <c r="G18" s="24">
        <f t="shared" si="0"/>
        <v>32</v>
      </c>
      <c r="J18" s="11">
        <v>16</v>
      </c>
      <c r="K18" s="32">
        <v>9</v>
      </c>
      <c r="L18" s="32">
        <v>0</v>
      </c>
      <c r="M18" s="32">
        <v>8</v>
      </c>
      <c r="N18" s="32">
        <v>8</v>
      </c>
      <c r="O18" s="91">
        <f t="shared" si="1"/>
        <v>25</v>
      </c>
      <c r="R18" s="86">
        <v>16</v>
      </c>
      <c r="S18" s="96">
        <v>4</v>
      </c>
      <c r="T18" s="82">
        <v>3</v>
      </c>
      <c r="U18" s="82">
        <v>0</v>
      </c>
      <c r="V18" s="82">
        <v>4</v>
      </c>
      <c r="W18" s="91">
        <f t="shared" si="2"/>
        <v>11</v>
      </c>
      <c r="Z18" s="86">
        <v>16</v>
      </c>
      <c r="AA18" s="93">
        <v>3</v>
      </c>
      <c r="AB18" s="87">
        <v>6</v>
      </c>
      <c r="AC18" s="87">
        <v>2</v>
      </c>
      <c r="AD18" s="87">
        <v>2</v>
      </c>
      <c r="AE18" s="91">
        <f t="shared" si="3"/>
        <v>13</v>
      </c>
      <c r="AH18" s="86">
        <v>16</v>
      </c>
      <c r="AI18" s="93">
        <v>4</v>
      </c>
      <c r="AJ18" s="87">
        <v>0</v>
      </c>
      <c r="AK18" s="87">
        <v>4</v>
      </c>
      <c r="AL18" s="87">
        <v>3</v>
      </c>
      <c r="AM18" s="91">
        <f t="shared" si="4"/>
        <v>11</v>
      </c>
      <c r="AP18" s="86">
        <v>16</v>
      </c>
      <c r="AQ18" s="93">
        <v>0</v>
      </c>
      <c r="AR18" s="87">
        <v>3</v>
      </c>
      <c r="AS18" s="87">
        <v>1</v>
      </c>
      <c r="AT18" s="87">
        <v>9.5</v>
      </c>
      <c r="AU18" s="91">
        <f t="shared" si="5"/>
        <v>13.5</v>
      </c>
      <c r="AX18" s="86">
        <v>16</v>
      </c>
      <c r="AY18" s="93">
        <v>6</v>
      </c>
      <c r="AZ18" s="87">
        <v>0</v>
      </c>
      <c r="BA18" s="87">
        <v>2</v>
      </c>
      <c r="BB18" s="87">
        <v>6</v>
      </c>
      <c r="BC18" s="91">
        <f t="shared" si="6"/>
        <v>14</v>
      </c>
      <c r="BF18" s="86">
        <v>16</v>
      </c>
      <c r="BG18" s="92">
        <v>8</v>
      </c>
      <c r="BH18" s="86">
        <v>10</v>
      </c>
      <c r="BI18" s="86">
        <v>0</v>
      </c>
      <c r="BJ18" s="86">
        <v>0</v>
      </c>
      <c r="BK18" s="91">
        <f t="shared" si="7"/>
        <v>18</v>
      </c>
      <c r="BN18" s="86">
        <v>16</v>
      </c>
      <c r="BO18" s="92">
        <v>4</v>
      </c>
      <c r="BP18" s="86">
        <v>10</v>
      </c>
      <c r="BQ18" s="86">
        <v>2</v>
      </c>
      <c r="BR18" s="86">
        <v>8</v>
      </c>
      <c r="BS18" s="91">
        <f t="shared" si="8"/>
        <v>24</v>
      </c>
      <c r="BV18" s="86">
        <v>16</v>
      </c>
      <c r="BW18" s="92">
        <v>5.5</v>
      </c>
      <c r="BX18" s="86">
        <v>4</v>
      </c>
      <c r="BY18" s="86">
        <v>7</v>
      </c>
      <c r="BZ18" s="86">
        <v>4</v>
      </c>
      <c r="CA18" s="91">
        <f t="shared" si="9"/>
        <v>20.5</v>
      </c>
    </row>
    <row r="19" spans="2:79">
      <c r="B19" s="21">
        <v>17</v>
      </c>
      <c r="C19" s="21">
        <v>9</v>
      </c>
      <c r="D19" s="21">
        <v>3</v>
      </c>
      <c r="E19" s="21">
        <v>10</v>
      </c>
      <c r="F19" s="21">
        <v>9</v>
      </c>
      <c r="G19" s="24">
        <f t="shared" si="0"/>
        <v>31</v>
      </c>
      <c r="J19" s="11">
        <v>17</v>
      </c>
      <c r="K19" s="82">
        <v>10</v>
      </c>
      <c r="L19" s="82">
        <v>0</v>
      </c>
      <c r="M19" s="82">
        <v>7</v>
      </c>
      <c r="N19" s="82">
        <v>6</v>
      </c>
      <c r="O19" s="91">
        <f t="shared" si="1"/>
        <v>23</v>
      </c>
      <c r="R19" s="86">
        <v>17</v>
      </c>
      <c r="S19" s="96">
        <v>6</v>
      </c>
      <c r="T19" s="82">
        <v>0</v>
      </c>
      <c r="U19" s="82">
        <v>5</v>
      </c>
      <c r="V19" s="82">
        <v>0</v>
      </c>
      <c r="W19" s="91">
        <f t="shared" si="2"/>
        <v>11</v>
      </c>
      <c r="Z19" s="86">
        <v>17</v>
      </c>
      <c r="AA19" s="93">
        <v>3</v>
      </c>
      <c r="AB19" s="87">
        <v>7</v>
      </c>
      <c r="AC19" s="87">
        <v>0</v>
      </c>
      <c r="AD19" s="87">
        <v>2</v>
      </c>
      <c r="AE19" s="91">
        <f t="shared" si="3"/>
        <v>12</v>
      </c>
      <c r="AH19" s="86">
        <v>17</v>
      </c>
      <c r="AI19" s="93">
        <v>0</v>
      </c>
      <c r="AJ19" s="87">
        <v>1</v>
      </c>
      <c r="AK19" s="87">
        <v>2</v>
      </c>
      <c r="AL19" s="87">
        <v>7</v>
      </c>
      <c r="AM19" s="91">
        <f t="shared" si="4"/>
        <v>10</v>
      </c>
      <c r="AP19" s="86">
        <v>17</v>
      </c>
      <c r="AQ19" s="93">
        <v>1</v>
      </c>
      <c r="AR19" s="87">
        <v>0</v>
      </c>
      <c r="AS19" s="87">
        <v>10</v>
      </c>
      <c r="AT19" s="87">
        <v>2</v>
      </c>
      <c r="AU19" s="91">
        <f t="shared" si="5"/>
        <v>13</v>
      </c>
      <c r="AX19" s="86">
        <v>17</v>
      </c>
      <c r="AY19" s="93">
        <v>5</v>
      </c>
      <c r="AZ19" s="87">
        <v>0</v>
      </c>
      <c r="BA19" s="87">
        <v>4</v>
      </c>
      <c r="BB19" s="87">
        <v>5</v>
      </c>
      <c r="BC19" s="91">
        <f t="shared" si="6"/>
        <v>14</v>
      </c>
      <c r="BF19" s="86">
        <v>17</v>
      </c>
      <c r="BG19" s="92">
        <v>9</v>
      </c>
      <c r="BH19" s="86">
        <v>0</v>
      </c>
      <c r="BI19" s="86">
        <v>5</v>
      </c>
      <c r="BJ19" s="86">
        <v>3</v>
      </c>
      <c r="BK19" s="91">
        <f t="shared" si="7"/>
        <v>17</v>
      </c>
      <c r="BN19" s="86">
        <v>17</v>
      </c>
      <c r="BO19" s="92">
        <v>8</v>
      </c>
      <c r="BP19" s="86">
        <v>5</v>
      </c>
      <c r="BQ19" s="86">
        <v>0</v>
      </c>
      <c r="BR19" s="86">
        <v>10</v>
      </c>
      <c r="BS19" s="91">
        <f t="shared" si="8"/>
        <v>23</v>
      </c>
      <c r="BV19" s="86">
        <v>17</v>
      </c>
      <c r="BW19" s="92">
        <v>7.5</v>
      </c>
      <c r="BX19" s="86">
        <v>1</v>
      </c>
      <c r="BY19" s="86">
        <v>3</v>
      </c>
      <c r="BZ19" s="86">
        <v>9</v>
      </c>
      <c r="CA19" s="91">
        <f t="shared" si="9"/>
        <v>20.5</v>
      </c>
    </row>
    <row r="20" spans="2:79">
      <c r="B20" s="21">
        <v>18</v>
      </c>
      <c r="C20" s="21">
        <v>10</v>
      </c>
      <c r="D20" s="21">
        <v>10</v>
      </c>
      <c r="E20" s="21">
        <v>10</v>
      </c>
      <c r="F20" s="21">
        <v>0</v>
      </c>
      <c r="G20" s="24">
        <f t="shared" si="0"/>
        <v>30</v>
      </c>
      <c r="J20" s="11">
        <v>18</v>
      </c>
      <c r="K20" s="82">
        <v>9</v>
      </c>
      <c r="L20" s="82">
        <v>0</v>
      </c>
      <c r="M20" s="82">
        <v>7</v>
      </c>
      <c r="N20" s="82">
        <v>7</v>
      </c>
      <c r="O20" s="91">
        <f t="shared" si="1"/>
        <v>23</v>
      </c>
      <c r="R20" s="86">
        <v>18</v>
      </c>
      <c r="S20" s="96">
        <v>3</v>
      </c>
      <c r="T20" s="82">
        <v>3</v>
      </c>
      <c r="U20" s="82">
        <v>3</v>
      </c>
      <c r="V20" s="82">
        <v>2</v>
      </c>
      <c r="W20" s="91">
        <f t="shared" si="2"/>
        <v>11</v>
      </c>
      <c r="Z20" s="86">
        <v>18</v>
      </c>
      <c r="AA20" s="93">
        <v>3</v>
      </c>
      <c r="AB20" s="87">
        <v>1</v>
      </c>
      <c r="AC20" s="87">
        <v>1</v>
      </c>
      <c r="AD20" s="87">
        <v>6</v>
      </c>
      <c r="AE20" s="91">
        <f t="shared" si="3"/>
        <v>11</v>
      </c>
      <c r="AH20" s="86">
        <v>18</v>
      </c>
      <c r="AI20" s="94">
        <v>2</v>
      </c>
      <c r="AJ20" s="87">
        <v>2</v>
      </c>
      <c r="AK20" s="87">
        <v>2</v>
      </c>
      <c r="AL20" s="87">
        <v>3</v>
      </c>
      <c r="AM20" s="91">
        <f t="shared" si="4"/>
        <v>9</v>
      </c>
      <c r="AP20" s="86">
        <v>18</v>
      </c>
      <c r="AQ20" s="93">
        <v>1</v>
      </c>
      <c r="AR20" s="87">
        <v>2</v>
      </c>
      <c r="AS20" s="87">
        <v>0</v>
      </c>
      <c r="AT20" s="87">
        <v>9.5</v>
      </c>
      <c r="AU20" s="91">
        <f t="shared" si="5"/>
        <v>12.5</v>
      </c>
      <c r="AX20" s="86">
        <v>18</v>
      </c>
      <c r="AY20" s="93">
        <v>9</v>
      </c>
      <c r="AZ20" s="87">
        <v>0</v>
      </c>
      <c r="BA20" s="87">
        <v>3</v>
      </c>
      <c r="BB20" s="87">
        <v>2</v>
      </c>
      <c r="BC20" s="91">
        <f t="shared" si="6"/>
        <v>14</v>
      </c>
      <c r="BF20" s="86">
        <v>18</v>
      </c>
      <c r="BG20" s="92">
        <v>6</v>
      </c>
      <c r="BH20" s="86">
        <v>6</v>
      </c>
      <c r="BI20" s="86">
        <v>3</v>
      </c>
      <c r="BJ20" s="86">
        <v>2</v>
      </c>
      <c r="BK20" s="91">
        <f t="shared" si="7"/>
        <v>17</v>
      </c>
      <c r="BN20" s="86">
        <v>18</v>
      </c>
      <c r="BO20" s="92">
        <v>3</v>
      </c>
      <c r="BP20" s="86">
        <v>8</v>
      </c>
      <c r="BQ20" s="86">
        <v>2</v>
      </c>
      <c r="BR20" s="86">
        <v>10</v>
      </c>
      <c r="BS20" s="91">
        <f t="shared" si="8"/>
        <v>23</v>
      </c>
      <c r="BV20" s="86">
        <v>18</v>
      </c>
      <c r="BW20" s="92">
        <v>6</v>
      </c>
      <c r="BX20" s="86">
        <v>6</v>
      </c>
      <c r="BY20" s="86">
        <v>2</v>
      </c>
      <c r="BZ20" s="86">
        <v>6</v>
      </c>
      <c r="CA20" s="91">
        <f t="shared" si="9"/>
        <v>20</v>
      </c>
    </row>
    <row r="21" spans="2:79">
      <c r="B21" s="21">
        <v>19</v>
      </c>
      <c r="C21" s="21">
        <v>10</v>
      </c>
      <c r="D21" s="21">
        <v>2</v>
      </c>
      <c r="E21" s="21">
        <v>10</v>
      </c>
      <c r="F21" s="21">
        <v>8</v>
      </c>
      <c r="G21" s="24">
        <f t="shared" si="0"/>
        <v>30</v>
      </c>
      <c r="J21" s="11">
        <v>19</v>
      </c>
      <c r="K21" s="82">
        <v>10</v>
      </c>
      <c r="L21" s="82">
        <v>0</v>
      </c>
      <c r="M21" s="82">
        <v>7.5</v>
      </c>
      <c r="N21" s="82">
        <v>5</v>
      </c>
      <c r="O21" s="91">
        <f t="shared" si="1"/>
        <v>22.5</v>
      </c>
      <c r="R21" s="86">
        <v>19</v>
      </c>
      <c r="S21" s="96">
        <v>4</v>
      </c>
      <c r="T21" s="82">
        <v>0</v>
      </c>
      <c r="U21" s="82">
        <v>6</v>
      </c>
      <c r="V21" s="82">
        <v>0</v>
      </c>
      <c r="W21" s="91">
        <f t="shared" si="2"/>
        <v>10</v>
      </c>
      <c r="Z21" s="86">
        <v>19</v>
      </c>
      <c r="AA21" s="93">
        <v>3</v>
      </c>
      <c r="AB21" s="87">
        <v>5</v>
      </c>
      <c r="AC21" s="87">
        <v>1</v>
      </c>
      <c r="AD21" s="87">
        <v>2</v>
      </c>
      <c r="AE21" s="91">
        <f t="shared" si="3"/>
        <v>11</v>
      </c>
      <c r="AH21" s="86">
        <v>19</v>
      </c>
      <c r="AI21" s="93">
        <v>1</v>
      </c>
      <c r="AJ21" s="87">
        <v>0</v>
      </c>
      <c r="AK21" s="87">
        <v>2</v>
      </c>
      <c r="AL21" s="87">
        <v>5</v>
      </c>
      <c r="AM21" s="91">
        <f t="shared" si="4"/>
        <v>8</v>
      </c>
      <c r="AP21" s="86">
        <v>19</v>
      </c>
      <c r="AQ21" s="93">
        <v>1</v>
      </c>
      <c r="AR21" s="87">
        <v>0</v>
      </c>
      <c r="AS21" s="87">
        <v>7</v>
      </c>
      <c r="AT21" s="87">
        <v>4</v>
      </c>
      <c r="AU21" s="91">
        <f t="shared" si="5"/>
        <v>12</v>
      </c>
      <c r="AX21" s="86">
        <v>19</v>
      </c>
      <c r="AY21" s="93">
        <v>10</v>
      </c>
      <c r="AZ21" s="87">
        <v>0</v>
      </c>
      <c r="BA21" s="87">
        <v>2</v>
      </c>
      <c r="BB21" s="87">
        <v>2</v>
      </c>
      <c r="BC21" s="91">
        <f t="shared" si="6"/>
        <v>14</v>
      </c>
      <c r="BF21" s="86">
        <v>19</v>
      </c>
      <c r="BG21" s="92">
        <v>7</v>
      </c>
      <c r="BH21" s="86">
        <v>4</v>
      </c>
      <c r="BI21" s="86">
        <v>5</v>
      </c>
      <c r="BJ21" s="86">
        <v>0</v>
      </c>
      <c r="BK21" s="91">
        <f t="shared" si="7"/>
        <v>16</v>
      </c>
      <c r="BN21" s="86">
        <v>19</v>
      </c>
      <c r="BO21" s="92">
        <v>3</v>
      </c>
      <c r="BP21" s="86">
        <v>5</v>
      </c>
      <c r="BQ21" s="86">
        <v>5</v>
      </c>
      <c r="BR21" s="86">
        <v>10</v>
      </c>
      <c r="BS21" s="91">
        <f t="shared" si="8"/>
        <v>23</v>
      </c>
      <c r="BV21" s="86">
        <v>19</v>
      </c>
      <c r="BW21" s="92">
        <v>3.5</v>
      </c>
      <c r="BX21" s="86">
        <v>0</v>
      </c>
      <c r="BY21" s="86">
        <v>6</v>
      </c>
      <c r="BZ21" s="86">
        <v>10</v>
      </c>
      <c r="CA21" s="91">
        <f t="shared" si="9"/>
        <v>19.5</v>
      </c>
    </row>
    <row r="22" spans="2:79">
      <c r="B22" s="21">
        <v>20</v>
      </c>
      <c r="C22" s="21">
        <v>9</v>
      </c>
      <c r="D22" s="21">
        <v>9</v>
      </c>
      <c r="E22" s="21">
        <v>7</v>
      </c>
      <c r="F22" s="21">
        <v>5</v>
      </c>
      <c r="G22" s="24">
        <f t="shared" si="0"/>
        <v>30</v>
      </c>
      <c r="J22" s="11">
        <v>20</v>
      </c>
      <c r="K22" s="82">
        <v>0</v>
      </c>
      <c r="L22" s="82">
        <v>10</v>
      </c>
      <c r="M22" s="82">
        <v>5</v>
      </c>
      <c r="N22" s="82">
        <v>7</v>
      </c>
      <c r="O22" s="91">
        <f t="shared" si="1"/>
        <v>22</v>
      </c>
      <c r="R22" s="86">
        <v>20</v>
      </c>
      <c r="S22" s="96">
        <v>2</v>
      </c>
      <c r="T22" s="82">
        <v>4</v>
      </c>
      <c r="U22" s="82">
        <v>0</v>
      </c>
      <c r="V22" s="82">
        <v>4</v>
      </c>
      <c r="W22" s="91">
        <f t="shared" si="2"/>
        <v>10</v>
      </c>
      <c r="Z22" s="86">
        <v>20</v>
      </c>
      <c r="AA22" s="93">
        <v>3</v>
      </c>
      <c r="AB22" s="87">
        <v>4</v>
      </c>
      <c r="AC22" s="87">
        <v>1</v>
      </c>
      <c r="AD22" s="87">
        <v>2</v>
      </c>
      <c r="AE22" s="91">
        <f t="shared" si="3"/>
        <v>10</v>
      </c>
      <c r="AH22" s="86">
        <v>20</v>
      </c>
      <c r="AI22" s="93">
        <v>0</v>
      </c>
      <c r="AJ22" s="87">
        <v>6</v>
      </c>
      <c r="AK22" s="87">
        <v>1</v>
      </c>
      <c r="AL22" s="87">
        <v>0</v>
      </c>
      <c r="AM22" s="91">
        <f t="shared" si="4"/>
        <v>7</v>
      </c>
      <c r="AP22" s="86">
        <v>20</v>
      </c>
      <c r="AQ22" s="93">
        <v>3</v>
      </c>
      <c r="AR22" s="87">
        <v>0</v>
      </c>
      <c r="AS22" s="87">
        <v>2</v>
      </c>
      <c r="AT22" s="87">
        <v>5.5</v>
      </c>
      <c r="AU22" s="91">
        <f t="shared" si="5"/>
        <v>10.5</v>
      </c>
      <c r="AX22" s="86">
        <v>20</v>
      </c>
      <c r="AY22" s="93">
        <v>6</v>
      </c>
      <c r="AZ22" s="87">
        <v>0</v>
      </c>
      <c r="BA22" s="87">
        <v>3</v>
      </c>
      <c r="BB22" s="87">
        <v>4</v>
      </c>
      <c r="BC22" s="91">
        <f t="shared" si="6"/>
        <v>13</v>
      </c>
      <c r="BF22" s="86">
        <v>20</v>
      </c>
      <c r="BG22" s="92">
        <v>10</v>
      </c>
      <c r="BH22" s="86">
        <v>3</v>
      </c>
      <c r="BI22" s="86">
        <v>1</v>
      </c>
      <c r="BJ22" s="86">
        <v>2</v>
      </c>
      <c r="BK22" s="91">
        <f t="shared" si="7"/>
        <v>16</v>
      </c>
      <c r="BN22" s="86">
        <v>20</v>
      </c>
      <c r="BO22" s="92">
        <v>3</v>
      </c>
      <c r="BP22" s="86">
        <v>8</v>
      </c>
      <c r="BQ22" s="86">
        <v>1</v>
      </c>
      <c r="BR22" s="86">
        <v>10</v>
      </c>
      <c r="BS22" s="91">
        <f t="shared" si="8"/>
        <v>22</v>
      </c>
      <c r="BV22" s="86">
        <v>20</v>
      </c>
      <c r="BW22" s="92">
        <v>6</v>
      </c>
      <c r="BX22" s="86">
        <v>0</v>
      </c>
      <c r="BY22" s="86">
        <v>7</v>
      </c>
      <c r="BZ22" s="86">
        <v>6</v>
      </c>
      <c r="CA22" s="91">
        <f t="shared" si="9"/>
        <v>19</v>
      </c>
    </row>
    <row r="23" spans="2:79">
      <c r="B23" s="21">
        <v>21</v>
      </c>
      <c r="C23" s="21">
        <v>9</v>
      </c>
      <c r="D23" s="21">
        <v>9</v>
      </c>
      <c r="E23" s="21">
        <v>8</v>
      </c>
      <c r="F23" s="21">
        <v>4</v>
      </c>
      <c r="G23" s="24">
        <f t="shared" si="0"/>
        <v>30</v>
      </c>
      <c r="J23" s="11">
        <v>21</v>
      </c>
      <c r="K23" s="82">
        <v>10</v>
      </c>
      <c r="L23" s="82">
        <v>1</v>
      </c>
      <c r="M23" s="82">
        <v>7</v>
      </c>
      <c r="N23" s="82">
        <v>4</v>
      </c>
      <c r="O23" s="91">
        <f t="shared" si="1"/>
        <v>22</v>
      </c>
      <c r="R23" s="86">
        <v>21</v>
      </c>
      <c r="S23" s="96">
        <v>0</v>
      </c>
      <c r="T23" s="82">
        <v>4</v>
      </c>
      <c r="U23" s="82">
        <v>5</v>
      </c>
      <c r="V23" s="82">
        <v>0</v>
      </c>
      <c r="W23" s="91">
        <f t="shared" si="2"/>
        <v>9</v>
      </c>
      <c r="Z23" s="86">
        <v>21</v>
      </c>
      <c r="AA23" s="94">
        <v>3</v>
      </c>
      <c r="AB23" s="87">
        <v>2</v>
      </c>
      <c r="AC23" s="87">
        <v>1</v>
      </c>
      <c r="AD23" s="87">
        <v>4</v>
      </c>
      <c r="AE23" s="91">
        <f t="shared" si="3"/>
        <v>10</v>
      </c>
      <c r="AH23" s="86">
        <v>21</v>
      </c>
      <c r="AI23" s="93">
        <v>3</v>
      </c>
      <c r="AJ23" s="87">
        <v>4</v>
      </c>
      <c r="AK23" s="87">
        <v>0</v>
      </c>
      <c r="AL23" s="87">
        <v>0</v>
      </c>
      <c r="AM23" s="91">
        <f t="shared" si="4"/>
        <v>7</v>
      </c>
      <c r="AP23" s="86">
        <v>21</v>
      </c>
      <c r="AQ23" s="93">
        <v>3</v>
      </c>
      <c r="AR23" s="87">
        <v>0</v>
      </c>
      <c r="AS23" s="87">
        <v>0.5</v>
      </c>
      <c r="AT23" s="87">
        <v>5.5</v>
      </c>
      <c r="AU23" s="91">
        <f t="shared" si="5"/>
        <v>9</v>
      </c>
      <c r="AX23" s="86">
        <v>21</v>
      </c>
      <c r="AY23" s="93">
        <v>6</v>
      </c>
      <c r="AZ23" s="87">
        <v>0</v>
      </c>
      <c r="BA23" s="87">
        <v>4</v>
      </c>
      <c r="BB23" s="87">
        <v>2</v>
      </c>
      <c r="BC23" s="91">
        <f t="shared" si="6"/>
        <v>12</v>
      </c>
      <c r="BF23" s="86">
        <v>21</v>
      </c>
      <c r="BG23" s="92">
        <v>8</v>
      </c>
      <c r="BH23" s="86">
        <v>3</v>
      </c>
      <c r="BI23" s="86">
        <v>3</v>
      </c>
      <c r="BJ23" s="86">
        <v>2</v>
      </c>
      <c r="BK23" s="91">
        <f t="shared" si="7"/>
        <v>16</v>
      </c>
      <c r="BN23" s="86">
        <v>21</v>
      </c>
      <c r="BO23" s="92">
        <v>1</v>
      </c>
      <c r="BP23" s="86">
        <v>10</v>
      </c>
      <c r="BQ23" s="86">
        <v>1</v>
      </c>
      <c r="BR23" s="86">
        <v>10</v>
      </c>
      <c r="BS23" s="91">
        <f t="shared" si="8"/>
        <v>22</v>
      </c>
      <c r="BV23" s="86">
        <v>21</v>
      </c>
      <c r="BW23" s="92">
        <v>3.5</v>
      </c>
      <c r="BX23" s="86">
        <v>4</v>
      </c>
      <c r="BY23" s="86">
        <v>7</v>
      </c>
      <c r="BZ23" s="86">
        <v>4</v>
      </c>
      <c r="CA23" s="91">
        <f t="shared" si="9"/>
        <v>18.5</v>
      </c>
    </row>
    <row r="24" spans="2:79">
      <c r="B24" s="21">
        <v>22</v>
      </c>
      <c r="C24" s="21">
        <v>8</v>
      </c>
      <c r="D24" s="21">
        <v>7</v>
      </c>
      <c r="E24" s="21">
        <v>8</v>
      </c>
      <c r="F24" s="21">
        <v>6</v>
      </c>
      <c r="G24" s="24">
        <f t="shared" si="0"/>
        <v>29</v>
      </c>
      <c r="J24" s="11">
        <v>22</v>
      </c>
      <c r="K24" s="82">
        <v>8</v>
      </c>
      <c r="L24" s="82">
        <v>0</v>
      </c>
      <c r="M24" s="82">
        <v>10</v>
      </c>
      <c r="N24" s="82">
        <v>3</v>
      </c>
      <c r="O24" s="91">
        <f t="shared" si="1"/>
        <v>21</v>
      </c>
      <c r="R24" s="86">
        <v>22</v>
      </c>
      <c r="S24" s="96">
        <v>0</v>
      </c>
      <c r="T24" s="82">
        <v>0</v>
      </c>
      <c r="U24" s="82">
        <v>6</v>
      </c>
      <c r="V24" s="82">
        <v>0</v>
      </c>
      <c r="W24" s="91">
        <f t="shared" si="2"/>
        <v>6</v>
      </c>
      <c r="Z24" s="86">
        <v>22</v>
      </c>
      <c r="AA24" s="93">
        <v>4</v>
      </c>
      <c r="AB24" s="87">
        <v>4</v>
      </c>
      <c r="AC24" s="87">
        <v>1</v>
      </c>
      <c r="AD24" s="87">
        <v>0</v>
      </c>
      <c r="AE24" s="91">
        <f t="shared" si="3"/>
        <v>9</v>
      </c>
      <c r="AH24" s="86">
        <v>22</v>
      </c>
      <c r="AI24" s="93">
        <v>2</v>
      </c>
      <c r="AJ24" s="87">
        <v>0</v>
      </c>
      <c r="AK24" s="87">
        <v>2</v>
      </c>
      <c r="AL24" s="87">
        <v>0</v>
      </c>
      <c r="AM24" s="91">
        <f t="shared" si="4"/>
        <v>4</v>
      </c>
      <c r="AP24" s="86">
        <v>22</v>
      </c>
      <c r="AQ24" s="93">
        <v>1</v>
      </c>
      <c r="AR24" s="87">
        <v>1</v>
      </c>
      <c r="AS24" s="87">
        <v>2</v>
      </c>
      <c r="AT24" s="87">
        <v>5</v>
      </c>
      <c r="AU24" s="91">
        <f t="shared" si="5"/>
        <v>9</v>
      </c>
      <c r="AX24" s="86">
        <v>22</v>
      </c>
      <c r="AY24" s="93">
        <v>5</v>
      </c>
      <c r="AZ24" s="87">
        <v>0</v>
      </c>
      <c r="BA24" s="87">
        <v>4</v>
      </c>
      <c r="BB24" s="87">
        <v>3</v>
      </c>
      <c r="BC24" s="91">
        <f t="shared" si="6"/>
        <v>12</v>
      </c>
      <c r="BF24" s="86">
        <v>22</v>
      </c>
      <c r="BG24" s="92">
        <v>8</v>
      </c>
      <c r="BH24" s="86">
        <v>6</v>
      </c>
      <c r="BI24" s="86">
        <v>0</v>
      </c>
      <c r="BJ24" s="86">
        <v>2</v>
      </c>
      <c r="BK24" s="91">
        <f t="shared" si="7"/>
        <v>16</v>
      </c>
      <c r="BN24" s="86">
        <v>22</v>
      </c>
      <c r="BO24" s="92">
        <v>3</v>
      </c>
      <c r="BP24" s="86">
        <v>8</v>
      </c>
      <c r="BQ24" s="86">
        <v>4</v>
      </c>
      <c r="BR24" s="86">
        <v>7</v>
      </c>
      <c r="BS24" s="91">
        <f t="shared" si="8"/>
        <v>22</v>
      </c>
      <c r="BV24" s="86">
        <v>22</v>
      </c>
      <c r="BW24" s="92">
        <v>8</v>
      </c>
      <c r="BX24" s="86">
        <v>4</v>
      </c>
      <c r="BY24" s="86">
        <v>2</v>
      </c>
      <c r="BZ24" s="86">
        <v>4</v>
      </c>
      <c r="CA24" s="91">
        <f t="shared" si="9"/>
        <v>18</v>
      </c>
    </row>
    <row r="25" spans="2:79">
      <c r="B25" s="21">
        <v>23</v>
      </c>
      <c r="C25" s="21">
        <v>10</v>
      </c>
      <c r="D25" s="21">
        <v>0</v>
      </c>
      <c r="E25" s="21">
        <v>9</v>
      </c>
      <c r="F25" s="21">
        <v>10</v>
      </c>
      <c r="G25" s="24">
        <f t="shared" si="0"/>
        <v>29</v>
      </c>
      <c r="J25" s="11">
        <v>23</v>
      </c>
      <c r="K25" s="32">
        <v>10</v>
      </c>
      <c r="L25" s="32">
        <v>0</v>
      </c>
      <c r="M25" s="32">
        <v>6</v>
      </c>
      <c r="N25" s="32">
        <v>5</v>
      </c>
      <c r="O25" s="91">
        <f t="shared" si="1"/>
        <v>21</v>
      </c>
      <c r="R25" s="86">
        <v>23</v>
      </c>
      <c r="S25" s="96">
        <v>3</v>
      </c>
      <c r="T25" s="82">
        <v>1</v>
      </c>
      <c r="U25" s="82">
        <v>0</v>
      </c>
      <c r="V25" s="82">
        <v>2</v>
      </c>
      <c r="W25" s="91">
        <f t="shared" si="2"/>
        <v>6</v>
      </c>
      <c r="Z25" s="86">
        <v>23</v>
      </c>
      <c r="AA25" s="93">
        <v>3</v>
      </c>
      <c r="AB25" s="87">
        <v>5</v>
      </c>
      <c r="AC25" s="87">
        <v>0</v>
      </c>
      <c r="AD25" s="87">
        <v>0</v>
      </c>
      <c r="AE25" s="91">
        <f t="shared" si="3"/>
        <v>8</v>
      </c>
      <c r="AH25" s="86">
        <v>23</v>
      </c>
      <c r="AI25" s="93">
        <v>2</v>
      </c>
      <c r="AJ25" s="87">
        <v>0</v>
      </c>
      <c r="AK25" s="87">
        <v>1</v>
      </c>
      <c r="AL25" s="87">
        <v>1</v>
      </c>
      <c r="AM25" s="91">
        <f t="shared" si="4"/>
        <v>4</v>
      </c>
      <c r="AP25" s="86">
        <v>23</v>
      </c>
      <c r="AQ25" s="93">
        <v>3</v>
      </c>
      <c r="AR25" s="87">
        <v>0</v>
      </c>
      <c r="AS25" s="87">
        <v>2</v>
      </c>
      <c r="AT25" s="87">
        <v>3.5</v>
      </c>
      <c r="AU25" s="91">
        <f t="shared" si="5"/>
        <v>8.5</v>
      </c>
      <c r="AX25" s="86">
        <v>23</v>
      </c>
      <c r="AY25" s="93">
        <v>7</v>
      </c>
      <c r="AZ25" s="87">
        <v>0</v>
      </c>
      <c r="BA25" s="87">
        <v>0</v>
      </c>
      <c r="BB25" s="87">
        <v>5</v>
      </c>
      <c r="BC25" s="91">
        <f t="shared" si="6"/>
        <v>12</v>
      </c>
      <c r="BF25" s="86">
        <v>23</v>
      </c>
      <c r="BG25" s="92">
        <v>5</v>
      </c>
      <c r="BH25" s="86">
        <v>6</v>
      </c>
      <c r="BI25" s="86">
        <v>0</v>
      </c>
      <c r="BJ25" s="86">
        <v>3</v>
      </c>
      <c r="BK25" s="91">
        <f t="shared" si="7"/>
        <v>14</v>
      </c>
      <c r="BN25" s="86">
        <v>23</v>
      </c>
      <c r="BO25" s="92">
        <v>8</v>
      </c>
      <c r="BP25" s="86">
        <v>9</v>
      </c>
      <c r="BQ25" s="86">
        <v>5</v>
      </c>
      <c r="BR25" s="86">
        <v>0</v>
      </c>
      <c r="BS25" s="91">
        <f t="shared" si="8"/>
        <v>22</v>
      </c>
      <c r="BV25" s="86">
        <v>23</v>
      </c>
      <c r="BW25" s="92">
        <v>8</v>
      </c>
      <c r="BX25" s="86">
        <v>2</v>
      </c>
      <c r="BY25" s="86">
        <v>7</v>
      </c>
      <c r="BZ25" s="86">
        <v>0</v>
      </c>
      <c r="CA25" s="91">
        <f t="shared" si="9"/>
        <v>17</v>
      </c>
    </row>
    <row r="26" spans="2:79">
      <c r="B26" s="21">
        <v>24</v>
      </c>
      <c r="C26" s="21">
        <v>10</v>
      </c>
      <c r="D26" s="21">
        <v>3</v>
      </c>
      <c r="E26" s="21">
        <v>10</v>
      </c>
      <c r="F26" s="21">
        <v>6</v>
      </c>
      <c r="G26" s="24">
        <f t="shared" si="0"/>
        <v>29</v>
      </c>
      <c r="J26" s="11">
        <v>24</v>
      </c>
      <c r="K26" s="82">
        <v>10</v>
      </c>
      <c r="L26" s="82">
        <v>0</v>
      </c>
      <c r="M26" s="82">
        <v>5</v>
      </c>
      <c r="N26" s="82">
        <v>5</v>
      </c>
      <c r="O26" s="91">
        <f t="shared" si="1"/>
        <v>20</v>
      </c>
      <c r="R26" s="86">
        <v>24</v>
      </c>
      <c r="S26" s="96">
        <v>10</v>
      </c>
      <c r="T26" s="82">
        <v>10</v>
      </c>
      <c r="U26" s="82">
        <v>9</v>
      </c>
      <c r="V26" s="82">
        <v>1</v>
      </c>
      <c r="W26" s="91">
        <f t="shared" si="2"/>
        <v>30</v>
      </c>
      <c r="Z26" s="86">
        <v>24</v>
      </c>
      <c r="AA26" s="93">
        <v>3</v>
      </c>
      <c r="AB26" s="87">
        <v>4</v>
      </c>
      <c r="AC26" s="87">
        <v>1</v>
      </c>
      <c r="AD26" s="87">
        <v>0</v>
      </c>
      <c r="AE26" s="91">
        <f t="shared" si="3"/>
        <v>8</v>
      </c>
      <c r="AH26" s="86">
        <v>24</v>
      </c>
      <c r="AI26" s="93">
        <v>0</v>
      </c>
      <c r="AJ26" s="87">
        <v>0</v>
      </c>
      <c r="AK26" s="87">
        <v>0</v>
      </c>
      <c r="AL26" s="87">
        <v>1</v>
      </c>
      <c r="AM26" s="91">
        <f t="shared" si="4"/>
        <v>1</v>
      </c>
      <c r="AP26" s="86">
        <v>24</v>
      </c>
      <c r="AQ26" s="93">
        <v>3</v>
      </c>
      <c r="AR26" s="87">
        <v>2</v>
      </c>
      <c r="AS26" s="87">
        <v>2</v>
      </c>
      <c r="AT26" s="87">
        <v>1</v>
      </c>
      <c r="AU26" s="91">
        <f t="shared" si="5"/>
        <v>8</v>
      </c>
      <c r="AX26" s="86">
        <v>24</v>
      </c>
      <c r="AY26" s="93">
        <v>2</v>
      </c>
      <c r="AZ26" s="87">
        <v>3</v>
      </c>
      <c r="BA26" s="87">
        <v>3</v>
      </c>
      <c r="BB26" s="87">
        <v>3</v>
      </c>
      <c r="BC26" s="91">
        <f t="shared" si="6"/>
        <v>11</v>
      </c>
      <c r="BF26" s="86">
        <v>24</v>
      </c>
      <c r="BG26" s="92">
        <v>4</v>
      </c>
      <c r="BH26" s="86">
        <v>7</v>
      </c>
      <c r="BI26" s="86">
        <v>2</v>
      </c>
      <c r="BJ26" s="86">
        <v>1</v>
      </c>
      <c r="BK26" s="91">
        <f t="shared" si="7"/>
        <v>14</v>
      </c>
      <c r="BN26" s="86">
        <v>24</v>
      </c>
      <c r="BO26" s="92">
        <v>3</v>
      </c>
      <c r="BP26" s="86">
        <v>6</v>
      </c>
      <c r="BQ26" s="86">
        <v>3</v>
      </c>
      <c r="BR26" s="86">
        <v>10</v>
      </c>
      <c r="BS26" s="91">
        <f t="shared" si="8"/>
        <v>22</v>
      </c>
      <c r="BV26" s="86">
        <v>24</v>
      </c>
      <c r="BW26" s="92">
        <v>2</v>
      </c>
      <c r="BX26" s="86">
        <v>4</v>
      </c>
      <c r="BY26" s="86">
        <v>7</v>
      </c>
      <c r="BZ26" s="86">
        <v>4</v>
      </c>
      <c r="CA26" s="91">
        <f t="shared" si="9"/>
        <v>17</v>
      </c>
    </row>
    <row r="27" spans="2:79">
      <c r="B27" s="21">
        <v>25</v>
      </c>
      <c r="C27" s="21">
        <v>10</v>
      </c>
      <c r="D27" s="21">
        <v>2</v>
      </c>
      <c r="E27" s="21">
        <v>7.5</v>
      </c>
      <c r="F27" s="21">
        <v>8</v>
      </c>
      <c r="G27" s="24">
        <f t="shared" si="0"/>
        <v>27.5</v>
      </c>
      <c r="J27" s="11">
        <v>25</v>
      </c>
      <c r="K27" s="82">
        <v>5</v>
      </c>
      <c r="L27" s="82">
        <v>0</v>
      </c>
      <c r="M27" s="82">
        <v>7</v>
      </c>
      <c r="N27" s="82">
        <v>7</v>
      </c>
      <c r="O27" s="91">
        <f t="shared" si="1"/>
        <v>19</v>
      </c>
      <c r="R27" s="86">
        <v>25</v>
      </c>
      <c r="S27" s="96">
        <v>10</v>
      </c>
      <c r="T27" s="82">
        <v>0</v>
      </c>
      <c r="U27" s="82">
        <v>6</v>
      </c>
      <c r="V27" s="82">
        <v>9</v>
      </c>
      <c r="W27" s="91">
        <f t="shared" si="2"/>
        <v>25</v>
      </c>
      <c r="Z27" s="86">
        <v>25</v>
      </c>
      <c r="AA27" s="93">
        <v>3</v>
      </c>
      <c r="AB27" s="87">
        <v>3</v>
      </c>
      <c r="AC27" s="87">
        <v>1</v>
      </c>
      <c r="AD27" s="87">
        <v>0</v>
      </c>
      <c r="AE27" s="91">
        <f t="shared" si="3"/>
        <v>7</v>
      </c>
      <c r="AH27" s="86">
        <v>25</v>
      </c>
      <c r="AI27" s="93">
        <v>0</v>
      </c>
      <c r="AJ27" s="87">
        <v>0</v>
      </c>
      <c r="AK27" s="87">
        <v>0</v>
      </c>
      <c r="AL27" s="87">
        <v>0</v>
      </c>
      <c r="AM27" s="91">
        <f t="shared" si="4"/>
        <v>0</v>
      </c>
      <c r="AP27" s="86">
        <v>25</v>
      </c>
      <c r="AQ27" s="93">
        <v>3</v>
      </c>
      <c r="AR27" s="87">
        <v>0</v>
      </c>
      <c r="AS27" s="87">
        <v>1</v>
      </c>
      <c r="AT27" s="87">
        <v>2.5</v>
      </c>
      <c r="AU27" s="91">
        <f t="shared" si="5"/>
        <v>6.5</v>
      </c>
      <c r="AX27" s="86">
        <v>25</v>
      </c>
      <c r="AY27" s="93">
        <v>6</v>
      </c>
      <c r="AZ27" s="87">
        <v>0</v>
      </c>
      <c r="BA27" s="87">
        <v>3</v>
      </c>
      <c r="BB27" s="87">
        <v>2</v>
      </c>
      <c r="BC27" s="91">
        <f t="shared" si="6"/>
        <v>11</v>
      </c>
      <c r="BF27" s="86">
        <v>25</v>
      </c>
      <c r="BG27" s="92">
        <v>6</v>
      </c>
      <c r="BH27" s="86">
        <v>3</v>
      </c>
      <c r="BI27" s="86">
        <v>2</v>
      </c>
      <c r="BJ27" s="86">
        <v>3</v>
      </c>
      <c r="BK27" s="91">
        <f t="shared" si="7"/>
        <v>14</v>
      </c>
      <c r="BN27" s="86">
        <v>25</v>
      </c>
      <c r="BO27" s="92">
        <v>3</v>
      </c>
      <c r="BP27" s="86">
        <v>1</v>
      </c>
      <c r="BQ27" s="86">
        <v>5</v>
      </c>
      <c r="BR27" s="86">
        <v>10</v>
      </c>
      <c r="BS27" s="91">
        <f t="shared" si="8"/>
        <v>19</v>
      </c>
      <c r="BV27" s="86">
        <v>25</v>
      </c>
      <c r="BW27" s="92">
        <v>3.5</v>
      </c>
      <c r="BX27" s="86">
        <v>6</v>
      </c>
      <c r="BY27" s="86">
        <v>3</v>
      </c>
      <c r="BZ27" s="86">
        <v>4</v>
      </c>
      <c r="CA27" s="91">
        <f t="shared" si="9"/>
        <v>16.5</v>
      </c>
    </row>
    <row r="28" spans="2:79">
      <c r="B28" s="21">
        <v>26</v>
      </c>
      <c r="C28" s="21">
        <v>10</v>
      </c>
      <c r="D28" s="21">
        <v>4</v>
      </c>
      <c r="E28" s="21">
        <v>7.5</v>
      </c>
      <c r="F28" s="21">
        <v>6</v>
      </c>
      <c r="G28" s="24">
        <f t="shared" si="0"/>
        <v>27.5</v>
      </c>
      <c r="J28" s="11">
        <v>26</v>
      </c>
      <c r="K28" s="32">
        <v>8</v>
      </c>
      <c r="L28" s="86"/>
      <c r="M28" s="32">
        <v>7</v>
      </c>
      <c r="N28" s="32">
        <v>4</v>
      </c>
      <c r="O28" s="91">
        <f t="shared" si="1"/>
        <v>19</v>
      </c>
      <c r="R28" s="86">
        <v>26</v>
      </c>
      <c r="S28" s="96">
        <v>2</v>
      </c>
      <c r="T28" s="82">
        <v>6</v>
      </c>
      <c r="U28" s="82">
        <v>3</v>
      </c>
      <c r="V28" s="82">
        <v>8</v>
      </c>
      <c r="W28" s="91">
        <f t="shared" si="2"/>
        <v>19</v>
      </c>
      <c r="Z28" s="86">
        <v>26</v>
      </c>
      <c r="AA28" s="93">
        <v>3</v>
      </c>
      <c r="AB28" s="87">
        <v>4</v>
      </c>
      <c r="AC28" s="87">
        <v>0</v>
      </c>
      <c r="AD28" s="87">
        <v>0</v>
      </c>
      <c r="AE28" s="91">
        <f t="shared" si="3"/>
        <v>7</v>
      </c>
      <c r="AH28" s="86">
        <v>26</v>
      </c>
      <c r="AI28" s="85">
        <v>6</v>
      </c>
      <c r="AJ28" s="32">
        <v>7</v>
      </c>
      <c r="AK28" s="32">
        <v>8</v>
      </c>
      <c r="AL28" s="32">
        <v>8</v>
      </c>
      <c r="AM28" s="91">
        <f t="shared" si="4"/>
        <v>29</v>
      </c>
      <c r="AP28" s="86">
        <v>26</v>
      </c>
      <c r="AQ28" s="93">
        <v>1</v>
      </c>
      <c r="AR28" s="87">
        <v>1</v>
      </c>
      <c r="AS28" s="87">
        <v>0</v>
      </c>
      <c r="AT28" s="87">
        <v>4.5</v>
      </c>
      <c r="AU28" s="91">
        <f t="shared" si="5"/>
        <v>6.5</v>
      </c>
      <c r="AX28" s="86">
        <v>26</v>
      </c>
      <c r="AY28" s="93">
        <v>7</v>
      </c>
      <c r="AZ28" s="87">
        <v>0</v>
      </c>
      <c r="BA28" s="87">
        <v>4</v>
      </c>
      <c r="BB28" s="87">
        <v>0</v>
      </c>
      <c r="BC28" s="91">
        <f t="shared" si="6"/>
        <v>11</v>
      </c>
      <c r="BF28" s="86">
        <v>26</v>
      </c>
      <c r="BG28" s="92">
        <v>8</v>
      </c>
      <c r="BH28" s="86">
        <v>6</v>
      </c>
      <c r="BI28" s="86">
        <v>0</v>
      </c>
      <c r="BJ28" s="86">
        <v>0</v>
      </c>
      <c r="BK28" s="91">
        <f t="shared" si="7"/>
        <v>14</v>
      </c>
      <c r="BN28" s="86">
        <v>26</v>
      </c>
      <c r="BO28" s="92">
        <v>5</v>
      </c>
      <c r="BP28" s="86">
        <v>0</v>
      </c>
      <c r="BQ28" s="86">
        <v>5</v>
      </c>
      <c r="BR28" s="86">
        <v>8</v>
      </c>
      <c r="BS28" s="91">
        <f t="shared" si="8"/>
        <v>18</v>
      </c>
      <c r="BV28" s="86">
        <v>26</v>
      </c>
      <c r="BW28" s="92">
        <v>9</v>
      </c>
      <c r="BX28" s="86">
        <v>2</v>
      </c>
      <c r="BY28" s="86">
        <v>2</v>
      </c>
      <c r="BZ28" s="86">
        <v>3</v>
      </c>
      <c r="CA28" s="91">
        <f t="shared" si="9"/>
        <v>16</v>
      </c>
    </row>
    <row r="29" spans="2:79">
      <c r="B29" s="21">
        <v>27</v>
      </c>
      <c r="C29" s="21">
        <v>9</v>
      </c>
      <c r="D29" s="21">
        <v>6</v>
      </c>
      <c r="E29" s="21">
        <v>10</v>
      </c>
      <c r="F29" s="21">
        <v>1.5</v>
      </c>
      <c r="G29" s="24">
        <f t="shared" si="0"/>
        <v>26.5</v>
      </c>
      <c r="J29" s="11">
        <v>27</v>
      </c>
      <c r="K29" s="32">
        <v>7</v>
      </c>
      <c r="L29" s="32">
        <v>0</v>
      </c>
      <c r="M29" s="32">
        <v>7</v>
      </c>
      <c r="N29" s="32">
        <v>3</v>
      </c>
      <c r="O29" s="91">
        <f t="shared" si="1"/>
        <v>17</v>
      </c>
      <c r="R29" s="86">
        <v>27</v>
      </c>
      <c r="S29" s="96">
        <v>4</v>
      </c>
      <c r="T29" s="82">
        <v>4</v>
      </c>
      <c r="U29" s="82">
        <v>6</v>
      </c>
      <c r="V29" s="82">
        <v>5</v>
      </c>
      <c r="W29" s="91">
        <f t="shared" si="2"/>
        <v>19</v>
      </c>
      <c r="Z29" s="86">
        <v>27</v>
      </c>
      <c r="AA29" s="93">
        <v>3</v>
      </c>
      <c r="AB29" s="87">
        <v>3</v>
      </c>
      <c r="AC29" s="87">
        <v>1</v>
      </c>
      <c r="AD29" s="87">
        <v>0</v>
      </c>
      <c r="AE29" s="91">
        <f t="shared" si="3"/>
        <v>7</v>
      </c>
      <c r="AH29" s="86">
        <v>27</v>
      </c>
      <c r="AI29" s="85">
        <v>7</v>
      </c>
      <c r="AJ29" s="32">
        <v>1</v>
      </c>
      <c r="AK29" s="32">
        <v>5</v>
      </c>
      <c r="AL29" s="32">
        <v>7</v>
      </c>
      <c r="AM29" s="91">
        <f t="shared" si="4"/>
        <v>20</v>
      </c>
      <c r="AP29" s="86">
        <v>27</v>
      </c>
      <c r="AQ29" s="93">
        <v>3</v>
      </c>
      <c r="AR29" s="87">
        <v>0</v>
      </c>
      <c r="AS29" s="87">
        <v>0</v>
      </c>
      <c r="AT29" s="87">
        <v>1.5</v>
      </c>
      <c r="AU29" s="91">
        <f t="shared" si="5"/>
        <v>4.5</v>
      </c>
      <c r="AX29" s="86">
        <v>27</v>
      </c>
      <c r="AY29" s="93">
        <v>4</v>
      </c>
      <c r="AZ29" s="87">
        <v>0</v>
      </c>
      <c r="BA29" s="87">
        <v>2</v>
      </c>
      <c r="BB29" s="87">
        <v>2</v>
      </c>
      <c r="BC29" s="91">
        <f t="shared" si="6"/>
        <v>8</v>
      </c>
      <c r="BF29" s="86">
        <v>27</v>
      </c>
      <c r="BG29" s="92">
        <v>5</v>
      </c>
      <c r="BH29" s="86">
        <v>7</v>
      </c>
      <c r="BI29" s="86">
        <v>1</v>
      </c>
      <c r="BJ29" s="86">
        <v>0</v>
      </c>
      <c r="BK29" s="91">
        <f t="shared" si="7"/>
        <v>13</v>
      </c>
      <c r="BN29" s="86">
        <v>27</v>
      </c>
      <c r="BO29" s="92">
        <v>2</v>
      </c>
      <c r="BP29" s="86">
        <v>10</v>
      </c>
      <c r="BQ29" s="86">
        <v>5</v>
      </c>
      <c r="BR29" s="86">
        <v>0</v>
      </c>
      <c r="BS29" s="91">
        <f t="shared" si="8"/>
        <v>17</v>
      </c>
      <c r="BV29" s="86">
        <v>27</v>
      </c>
      <c r="BW29" s="92">
        <v>4.5</v>
      </c>
      <c r="BX29" s="86">
        <v>7</v>
      </c>
      <c r="BY29" s="86">
        <v>2</v>
      </c>
      <c r="BZ29" s="86">
        <v>2</v>
      </c>
      <c r="CA29" s="91">
        <f t="shared" si="9"/>
        <v>15.5</v>
      </c>
    </row>
    <row r="30" spans="2:79">
      <c r="B30" s="21">
        <v>28</v>
      </c>
      <c r="C30" s="21">
        <v>6</v>
      </c>
      <c r="D30" s="21">
        <v>0</v>
      </c>
      <c r="E30" s="21">
        <v>10</v>
      </c>
      <c r="F30" s="21">
        <v>10</v>
      </c>
      <c r="G30" s="24">
        <f t="shared" si="0"/>
        <v>26</v>
      </c>
      <c r="J30" s="11">
        <v>28</v>
      </c>
      <c r="K30" s="32">
        <v>5</v>
      </c>
      <c r="L30" s="32">
        <v>0</v>
      </c>
      <c r="M30" s="32">
        <v>5</v>
      </c>
      <c r="N30" s="32">
        <v>7</v>
      </c>
      <c r="O30" s="91">
        <f t="shared" si="1"/>
        <v>17</v>
      </c>
      <c r="R30" s="86">
        <v>28</v>
      </c>
      <c r="S30" s="96">
        <v>2</v>
      </c>
      <c r="T30" s="82">
        <v>10</v>
      </c>
      <c r="U30" s="82">
        <v>0</v>
      </c>
      <c r="V30" s="82">
        <v>3</v>
      </c>
      <c r="W30" s="91">
        <f t="shared" si="2"/>
        <v>15</v>
      </c>
      <c r="Z30" s="86">
        <v>28</v>
      </c>
      <c r="AA30" s="93">
        <v>1</v>
      </c>
      <c r="AB30" s="87">
        <v>5</v>
      </c>
      <c r="AC30" s="87">
        <v>0</v>
      </c>
      <c r="AD30" s="87">
        <v>0</v>
      </c>
      <c r="AE30" s="91">
        <f t="shared" si="3"/>
        <v>6</v>
      </c>
      <c r="AH30" s="86">
        <v>28</v>
      </c>
      <c r="AI30" s="85">
        <v>1</v>
      </c>
      <c r="AJ30" s="32">
        <v>9</v>
      </c>
      <c r="AK30" s="32">
        <v>1</v>
      </c>
      <c r="AL30" s="32">
        <v>1</v>
      </c>
      <c r="AM30" s="91">
        <f t="shared" si="4"/>
        <v>12</v>
      </c>
      <c r="AP30" s="86">
        <v>28</v>
      </c>
      <c r="AQ30" s="93">
        <v>0</v>
      </c>
      <c r="AR30" s="87">
        <v>0</v>
      </c>
      <c r="AS30" s="87">
        <v>0</v>
      </c>
      <c r="AT30" s="87">
        <v>4</v>
      </c>
      <c r="AU30" s="91">
        <f t="shared" si="5"/>
        <v>4</v>
      </c>
      <c r="AX30" s="86">
        <v>28</v>
      </c>
      <c r="AY30" s="93">
        <v>5</v>
      </c>
      <c r="AZ30" s="87">
        <v>0</v>
      </c>
      <c r="BA30" s="87">
        <v>2</v>
      </c>
      <c r="BB30" s="87">
        <v>1</v>
      </c>
      <c r="BC30" s="91">
        <f t="shared" si="6"/>
        <v>8</v>
      </c>
      <c r="BF30" s="86">
        <v>28</v>
      </c>
      <c r="BG30" s="92">
        <v>5</v>
      </c>
      <c r="BH30" s="86">
        <v>0</v>
      </c>
      <c r="BI30" s="86">
        <v>2</v>
      </c>
      <c r="BJ30" s="86">
        <v>1</v>
      </c>
      <c r="BK30" s="91">
        <f t="shared" si="7"/>
        <v>8</v>
      </c>
      <c r="BN30" s="86">
        <v>28</v>
      </c>
      <c r="BO30" s="92">
        <v>0</v>
      </c>
      <c r="BP30" s="86">
        <v>0</v>
      </c>
      <c r="BQ30" s="86">
        <v>6</v>
      </c>
      <c r="BR30" s="86">
        <v>7</v>
      </c>
      <c r="BS30" s="91">
        <f t="shared" si="8"/>
        <v>13</v>
      </c>
      <c r="BV30" s="86">
        <v>28</v>
      </c>
      <c r="BW30" s="92">
        <v>3</v>
      </c>
      <c r="BX30" s="86">
        <v>1</v>
      </c>
      <c r="BY30" s="86">
        <v>7</v>
      </c>
      <c r="BZ30" s="86">
        <v>4</v>
      </c>
      <c r="CA30" s="91">
        <f t="shared" si="9"/>
        <v>15</v>
      </c>
    </row>
    <row r="31" spans="2:79">
      <c r="B31" s="21">
        <v>29</v>
      </c>
      <c r="C31" s="21">
        <v>10</v>
      </c>
      <c r="D31" s="21">
        <v>0</v>
      </c>
      <c r="E31" s="21">
        <v>10</v>
      </c>
      <c r="F31" s="21">
        <v>6</v>
      </c>
      <c r="G31" s="24">
        <f t="shared" si="0"/>
        <v>26</v>
      </c>
      <c r="J31" s="11">
        <v>29</v>
      </c>
      <c r="K31" s="32">
        <v>7</v>
      </c>
      <c r="L31" s="86"/>
      <c r="M31" s="32">
        <v>6</v>
      </c>
      <c r="N31" s="32">
        <v>4</v>
      </c>
      <c r="O31" s="91">
        <f t="shared" si="1"/>
        <v>17</v>
      </c>
      <c r="R31" s="86">
        <v>29</v>
      </c>
      <c r="S31" s="96">
        <v>4</v>
      </c>
      <c r="T31" s="82">
        <v>7</v>
      </c>
      <c r="U31" s="82">
        <v>0</v>
      </c>
      <c r="V31" s="82">
        <v>4</v>
      </c>
      <c r="W31" s="91">
        <f t="shared" si="2"/>
        <v>15</v>
      </c>
      <c r="Z31" s="86">
        <v>29</v>
      </c>
      <c r="AA31" s="93">
        <v>0</v>
      </c>
      <c r="AB31" s="87">
        <v>3</v>
      </c>
      <c r="AC31" s="87">
        <v>2</v>
      </c>
      <c r="AD31" s="87">
        <v>0</v>
      </c>
      <c r="AE31" s="91">
        <f t="shared" si="3"/>
        <v>5</v>
      </c>
      <c r="AH31" s="86">
        <v>29</v>
      </c>
      <c r="AI31" s="85">
        <v>5</v>
      </c>
      <c r="AJ31" s="32">
        <v>3</v>
      </c>
      <c r="AK31" s="32">
        <v>0</v>
      </c>
      <c r="AL31" s="32">
        <v>2</v>
      </c>
      <c r="AM31" s="91">
        <f t="shared" si="4"/>
        <v>10</v>
      </c>
      <c r="AP31" s="86">
        <v>29</v>
      </c>
      <c r="AQ31" s="93">
        <v>0</v>
      </c>
      <c r="AR31" s="87">
        <v>0</v>
      </c>
      <c r="AS31" s="87">
        <v>0.5</v>
      </c>
      <c r="AT31" s="87">
        <v>3</v>
      </c>
      <c r="AU31" s="91">
        <f t="shared" si="5"/>
        <v>3.5</v>
      </c>
      <c r="AX31" s="86">
        <v>29</v>
      </c>
      <c r="AY31" s="93">
        <v>3</v>
      </c>
      <c r="AZ31" s="87">
        <v>0</v>
      </c>
      <c r="BA31" s="87">
        <v>0</v>
      </c>
      <c r="BB31" s="87">
        <v>2</v>
      </c>
      <c r="BC31" s="91">
        <f t="shared" si="6"/>
        <v>5</v>
      </c>
      <c r="BF31" s="86">
        <v>29</v>
      </c>
      <c r="BG31" s="84">
        <v>10</v>
      </c>
      <c r="BH31" s="83">
        <v>9.5</v>
      </c>
      <c r="BI31" s="83">
        <v>3</v>
      </c>
      <c r="BJ31" s="83">
        <v>5</v>
      </c>
      <c r="BK31" s="91">
        <f t="shared" si="7"/>
        <v>27.5</v>
      </c>
      <c r="BN31" s="86">
        <v>29</v>
      </c>
      <c r="BO31" s="92">
        <v>3</v>
      </c>
      <c r="BP31" s="86">
        <v>1</v>
      </c>
      <c r="BQ31" s="86">
        <v>4</v>
      </c>
      <c r="BR31" s="86">
        <v>5</v>
      </c>
      <c r="BS31" s="91">
        <f t="shared" si="8"/>
        <v>13</v>
      </c>
      <c r="BV31" s="86">
        <v>29</v>
      </c>
      <c r="BW31" s="92">
        <v>3.5</v>
      </c>
      <c r="BX31" s="86">
        <v>3</v>
      </c>
      <c r="BY31" s="86">
        <v>5</v>
      </c>
      <c r="BZ31" s="86">
        <v>3</v>
      </c>
      <c r="CA31" s="91">
        <f t="shared" si="9"/>
        <v>14.5</v>
      </c>
    </row>
    <row r="32" spans="2:79">
      <c r="B32" s="21">
        <v>30</v>
      </c>
      <c r="C32" s="23">
        <v>7</v>
      </c>
      <c r="D32" s="23">
        <v>8</v>
      </c>
      <c r="E32" s="23">
        <v>5</v>
      </c>
      <c r="F32" s="23">
        <v>6</v>
      </c>
      <c r="G32" s="24">
        <f t="shared" si="0"/>
        <v>26</v>
      </c>
      <c r="J32" s="11">
        <v>30</v>
      </c>
      <c r="K32" s="82">
        <v>7</v>
      </c>
      <c r="L32" s="82">
        <v>0</v>
      </c>
      <c r="M32" s="82">
        <v>4</v>
      </c>
      <c r="N32" s="82">
        <v>5</v>
      </c>
      <c r="O32" s="91">
        <f t="shared" si="1"/>
        <v>16</v>
      </c>
      <c r="R32" s="86">
        <v>30</v>
      </c>
      <c r="S32" s="96">
        <v>2</v>
      </c>
      <c r="T32" s="82">
        <v>10</v>
      </c>
      <c r="U32" s="82">
        <v>0</v>
      </c>
      <c r="V32" s="82">
        <v>2</v>
      </c>
      <c r="W32" s="91">
        <f t="shared" si="2"/>
        <v>14</v>
      </c>
      <c r="Z32" s="86">
        <v>30</v>
      </c>
      <c r="AA32" s="93">
        <v>0</v>
      </c>
      <c r="AB32" s="87">
        <v>2</v>
      </c>
      <c r="AC32" s="87">
        <v>2</v>
      </c>
      <c r="AD32" s="87">
        <v>0</v>
      </c>
      <c r="AE32" s="91">
        <f t="shared" si="3"/>
        <v>4</v>
      </c>
      <c r="AH32" s="86">
        <v>30</v>
      </c>
      <c r="AI32" s="85">
        <v>0</v>
      </c>
      <c r="AJ32" s="32">
        <v>1</v>
      </c>
      <c r="AK32" s="32">
        <v>1</v>
      </c>
      <c r="AL32" s="32">
        <v>2</v>
      </c>
      <c r="AM32" s="91">
        <f t="shared" si="4"/>
        <v>4</v>
      </c>
      <c r="AP32" s="86">
        <v>30</v>
      </c>
      <c r="AQ32" s="93">
        <v>0</v>
      </c>
      <c r="AR32" s="87">
        <v>0</v>
      </c>
      <c r="AS32" s="87">
        <v>1</v>
      </c>
      <c r="AT32" s="87">
        <v>2.5</v>
      </c>
      <c r="AU32" s="91">
        <f t="shared" si="5"/>
        <v>3.5</v>
      </c>
      <c r="AX32" s="86">
        <v>30</v>
      </c>
      <c r="AY32" s="84">
        <v>10</v>
      </c>
      <c r="AZ32" s="83">
        <v>2</v>
      </c>
      <c r="BA32" s="83">
        <v>9</v>
      </c>
      <c r="BB32" s="83">
        <v>7</v>
      </c>
      <c r="BC32" s="91">
        <f t="shared" si="6"/>
        <v>28</v>
      </c>
      <c r="BF32" s="86">
        <v>30</v>
      </c>
      <c r="BG32" s="84">
        <v>9</v>
      </c>
      <c r="BH32" s="83">
        <v>10</v>
      </c>
      <c r="BI32" s="83">
        <v>1</v>
      </c>
      <c r="BJ32" s="83">
        <v>5</v>
      </c>
      <c r="BK32" s="91">
        <f t="shared" si="7"/>
        <v>25</v>
      </c>
      <c r="BN32" s="86">
        <v>30</v>
      </c>
      <c r="BO32" s="92">
        <v>2</v>
      </c>
      <c r="BP32" s="86">
        <v>6</v>
      </c>
      <c r="BQ32" s="86">
        <v>4</v>
      </c>
      <c r="BR32" s="86">
        <v>0</v>
      </c>
      <c r="BS32" s="91">
        <f t="shared" si="8"/>
        <v>12</v>
      </c>
      <c r="BV32" s="86">
        <v>30</v>
      </c>
      <c r="BW32" s="92">
        <v>6.5</v>
      </c>
      <c r="BX32" s="86">
        <v>4</v>
      </c>
      <c r="BY32" s="86">
        <v>0</v>
      </c>
      <c r="BZ32" s="86">
        <v>3</v>
      </c>
      <c r="CA32" s="91">
        <f t="shared" si="9"/>
        <v>13.5</v>
      </c>
    </row>
    <row r="33" spans="2:79">
      <c r="B33" s="21">
        <v>31</v>
      </c>
      <c r="C33" s="21">
        <v>10</v>
      </c>
      <c r="D33" s="21">
        <v>8</v>
      </c>
      <c r="E33" s="21">
        <v>7.5</v>
      </c>
      <c r="F33" s="21">
        <v>0</v>
      </c>
      <c r="G33" s="24">
        <f t="shared" si="0"/>
        <v>25.5</v>
      </c>
      <c r="J33" s="11">
        <v>31</v>
      </c>
      <c r="K33" s="82">
        <v>0</v>
      </c>
      <c r="L33" s="82">
        <v>0</v>
      </c>
      <c r="M33" s="82">
        <v>10</v>
      </c>
      <c r="N33" s="82">
        <v>5</v>
      </c>
      <c r="O33" s="91">
        <f t="shared" si="1"/>
        <v>15</v>
      </c>
      <c r="R33" s="86">
        <v>31</v>
      </c>
      <c r="S33" s="96">
        <v>0</v>
      </c>
      <c r="T33" s="82">
        <v>5</v>
      </c>
      <c r="U33" s="82">
        <v>4</v>
      </c>
      <c r="V33" s="82">
        <v>3</v>
      </c>
      <c r="W33" s="91">
        <f t="shared" si="2"/>
        <v>12</v>
      </c>
      <c r="Z33" s="86">
        <v>31</v>
      </c>
      <c r="AA33" s="93">
        <v>3</v>
      </c>
      <c r="AB33" s="87">
        <v>9</v>
      </c>
      <c r="AC33" s="87">
        <v>4</v>
      </c>
      <c r="AD33" s="87">
        <v>10</v>
      </c>
      <c r="AE33" s="91">
        <f t="shared" si="3"/>
        <v>26</v>
      </c>
      <c r="AH33" s="86">
        <v>31</v>
      </c>
      <c r="AI33" s="85">
        <v>1</v>
      </c>
      <c r="AJ33" s="32">
        <v>0</v>
      </c>
      <c r="AK33" s="32">
        <v>1</v>
      </c>
      <c r="AL33" s="32">
        <v>0</v>
      </c>
      <c r="AM33" s="91">
        <f t="shared" si="4"/>
        <v>2</v>
      </c>
      <c r="AP33" s="86">
        <v>31</v>
      </c>
      <c r="AQ33" s="93">
        <v>0</v>
      </c>
      <c r="AR33" s="87">
        <v>0</v>
      </c>
      <c r="AS33" s="87">
        <v>0</v>
      </c>
      <c r="AT33" s="87">
        <v>3.5</v>
      </c>
      <c r="AU33" s="91">
        <f t="shared" si="5"/>
        <v>3.5</v>
      </c>
      <c r="AX33" s="86">
        <v>31</v>
      </c>
      <c r="AY33" s="84">
        <v>8</v>
      </c>
      <c r="AZ33" s="83">
        <v>0</v>
      </c>
      <c r="BA33" s="83">
        <v>9</v>
      </c>
      <c r="BB33" s="83">
        <v>5.5</v>
      </c>
      <c r="BC33" s="91">
        <f t="shared" si="6"/>
        <v>22.5</v>
      </c>
      <c r="BF33" s="86">
        <v>31</v>
      </c>
      <c r="BG33" s="84">
        <v>10</v>
      </c>
      <c r="BH33" s="83">
        <v>10</v>
      </c>
      <c r="BI33" s="83">
        <v>2</v>
      </c>
      <c r="BJ33" s="83">
        <v>3</v>
      </c>
      <c r="BK33" s="91">
        <f t="shared" si="7"/>
        <v>25</v>
      </c>
      <c r="BN33" s="86">
        <v>31</v>
      </c>
      <c r="BO33" s="92">
        <v>3</v>
      </c>
      <c r="BP33" s="86">
        <v>7</v>
      </c>
      <c r="BQ33" s="86">
        <v>0</v>
      </c>
      <c r="BR33" s="86">
        <v>0</v>
      </c>
      <c r="BS33" s="91">
        <f t="shared" si="8"/>
        <v>10</v>
      </c>
      <c r="BV33" s="86">
        <v>31</v>
      </c>
      <c r="BW33" s="92">
        <v>7</v>
      </c>
      <c r="BX33" s="86">
        <v>0</v>
      </c>
      <c r="BY33" s="86">
        <v>1</v>
      </c>
      <c r="BZ33" s="86">
        <v>5</v>
      </c>
      <c r="CA33" s="91">
        <f t="shared" si="9"/>
        <v>13</v>
      </c>
    </row>
    <row r="34" spans="2:79">
      <c r="B34" s="21">
        <v>32</v>
      </c>
      <c r="C34" s="21">
        <v>10</v>
      </c>
      <c r="D34" s="21">
        <v>0</v>
      </c>
      <c r="E34" s="21">
        <v>7.5</v>
      </c>
      <c r="F34" s="21">
        <v>8</v>
      </c>
      <c r="G34" s="24">
        <f t="shared" si="0"/>
        <v>25.5</v>
      </c>
      <c r="J34" s="11">
        <v>32</v>
      </c>
      <c r="K34" s="82">
        <v>0</v>
      </c>
      <c r="L34" s="82">
        <v>0</v>
      </c>
      <c r="M34" s="82">
        <v>8</v>
      </c>
      <c r="N34" s="82">
        <v>7</v>
      </c>
      <c r="O34" s="91">
        <f t="shared" si="1"/>
        <v>15</v>
      </c>
      <c r="R34" s="86">
        <v>32</v>
      </c>
      <c r="S34" s="96">
        <v>7</v>
      </c>
      <c r="T34" s="82">
        <v>0</v>
      </c>
      <c r="U34" s="82">
        <v>5</v>
      </c>
      <c r="V34" s="82">
        <v>0</v>
      </c>
      <c r="W34" s="91">
        <f t="shared" si="2"/>
        <v>12</v>
      </c>
      <c r="Z34" s="86">
        <v>32</v>
      </c>
      <c r="AA34" s="93">
        <v>10</v>
      </c>
      <c r="AB34" s="87">
        <v>8</v>
      </c>
      <c r="AC34" s="87">
        <v>0</v>
      </c>
      <c r="AD34" s="87">
        <v>6</v>
      </c>
      <c r="AE34" s="91">
        <f t="shared" si="3"/>
        <v>24</v>
      </c>
      <c r="AH34" s="86">
        <v>32</v>
      </c>
      <c r="AI34" s="85">
        <v>9</v>
      </c>
      <c r="AJ34" s="32">
        <v>8</v>
      </c>
      <c r="AK34" s="32">
        <v>9</v>
      </c>
      <c r="AL34" s="32">
        <v>10</v>
      </c>
      <c r="AM34" s="91">
        <f t="shared" si="4"/>
        <v>36</v>
      </c>
      <c r="AP34" s="86">
        <v>32</v>
      </c>
      <c r="AQ34" s="93">
        <v>3</v>
      </c>
      <c r="AR34" s="87">
        <v>0</v>
      </c>
      <c r="AS34" s="87">
        <v>0</v>
      </c>
      <c r="AT34" s="87">
        <v>0</v>
      </c>
      <c r="AU34" s="91">
        <f t="shared" si="5"/>
        <v>3</v>
      </c>
      <c r="AX34" s="86">
        <v>32</v>
      </c>
      <c r="AY34" s="84">
        <v>6.5</v>
      </c>
      <c r="AZ34" s="83">
        <v>0</v>
      </c>
      <c r="BA34" s="83">
        <v>4</v>
      </c>
      <c r="BB34" s="83">
        <v>5</v>
      </c>
      <c r="BC34" s="91">
        <f t="shared" si="6"/>
        <v>15.5</v>
      </c>
      <c r="BF34" s="86">
        <v>32</v>
      </c>
      <c r="BG34" s="84">
        <v>10</v>
      </c>
      <c r="BH34" s="83">
        <v>6</v>
      </c>
      <c r="BI34" s="83">
        <v>3</v>
      </c>
      <c r="BJ34" s="83">
        <v>1</v>
      </c>
      <c r="BK34" s="91">
        <f t="shared" si="7"/>
        <v>20</v>
      </c>
      <c r="BN34" s="86">
        <v>32</v>
      </c>
      <c r="BO34" s="84">
        <v>10</v>
      </c>
      <c r="BP34" s="83">
        <v>8</v>
      </c>
      <c r="BQ34" s="83">
        <v>4</v>
      </c>
      <c r="BR34" s="83">
        <v>9.5</v>
      </c>
      <c r="BS34" s="91">
        <f t="shared" si="8"/>
        <v>31.5</v>
      </c>
      <c r="BV34" s="86">
        <v>32</v>
      </c>
      <c r="BW34" s="92">
        <v>5</v>
      </c>
      <c r="BX34" s="86">
        <v>3</v>
      </c>
      <c r="BY34" s="86">
        <v>0</v>
      </c>
      <c r="BZ34" s="86">
        <v>2</v>
      </c>
      <c r="CA34" s="91">
        <f t="shared" si="9"/>
        <v>10</v>
      </c>
    </row>
    <row r="35" spans="2:79">
      <c r="B35" s="21">
        <v>33</v>
      </c>
      <c r="C35" s="22">
        <v>7</v>
      </c>
      <c r="D35" s="22">
        <v>6</v>
      </c>
      <c r="E35" s="22">
        <v>5</v>
      </c>
      <c r="F35" s="22">
        <v>7</v>
      </c>
      <c r="G35" s="24">
        <f t="shared" ref="G35:G59" si="10">SUM(C35:F35)</f>
        <v>25</v>
      </c>
      <c r="J35" s="11">
        <v>33</v>
      </c>
      <c r="K35" s="32">
        <v>6</v>
      </c>
      <c r="L35" s="86"/>
      <c r="M35" s="86">
        <v>5</v>
      </c>
      <c r="N35" s="86">
        <v>4</v>
      </c>
      <c r="O35" s="91">
        <f t="shared" ref="O35:O57" si="11">SUM(K35:N35)</f>
        <v>15</v>
      </c>
      <c r="R35" s="86">
        <v>33</v>
      </c>
      <c r="S35" s="96">
        <v>2</v>
      </c>
      <c r="T35" s="82">
        <v>6</v>
      </c>
      <c r="U35" s="82">
        <v>2</v>
      </c>
      <c r="V35" s="82">
        <v>0</v>
      </c>
      <c r="W35" s="91">
        <f t="shared" si="2"/>
        <v>10</v>
      </c>
      <c r="Z35" s="86">
        <v>33</v>
      </c>
      <c r="AA35" s="93">
        <v>4</v>
      </c>
      <c r="AB35" s="87">
        <v>7</v>
      </c>
      <c r="AC35" s="87">
        <v>4</v>
      </c>
      <c r="AD35" s="87">
        <v>9</v>
      </c>
      <c r="AE35" s="91">
        <f t="shared" si="3"/>
        <v>24</v>
      </c>
      <c r="AH35" s="86">
        <v>33</v>
      </c>
      <c r="AI35" s="85">
        <v>9</v>
      </c>
      <c r="AJ35" s="32">
        <v>4</v>
      </c>
      <c r="AK35" s="32">
        <v>1</v>
      </c>
      <c r="AL35" s="32">
        <v>10</v>
      </c>
      <c r="AM35" s="91">
        <f t="shared" si="4"/>
        <v>24</v>
      </c>
      <c r="AP35" s="86">
        <v>33</v>
      </c>
      <c r="AQ35" s="93">
        <v>0</v>
      </c>
      <c r="AR35" s="87">
        <v>0</v>
      </c>
      <c r="AS35" s="87">
        <v>2</v>
      </c>
      <c r="AT35" s="87">
        <v>0.5</v>
      </c>
      <c r="AU35" s="91">
        <f t="shared" si="5"/>
        <v>2.5</v>
      </c>
      <c r="AX35" s="86">
        <v>33</v>
      </c>
      <c r="AY35" s="84">
        <v>9.5</v>
      </c>
      <c r="AZ35" s="83">
        <v>0</v>
      </c>
      <c r="BA35" s="83">
        <v>3</v>
      </c>
      <c r="BB35" s="83">
        <v>3.5</v>
      </c>
      <c r="BC35" s="91">
        <f t="shared" si="6"/>
        <v>16</v>
      </c>
      <c r="BF35" s="86">
        <v>33</v>
      </c>
      <c r="BG35" s="84">
        <v>10</v>
      </c>
      <c r="BH35" s="83">
        <v>8</v>
      </c>
      <c r="BI35" s="83">
        <v>1</v>
      </c>
      <c r="BJ35" s="83">
        <v>0</v>
      </c>
      <c r="BK35" s="91">
        <f t="shared" si="7"/>
        <v>19</v>
      </c>
      <c r="BN35" s="86">
        <v>33</v>
      </c>
      <c r="BO35" s="84">
        <v>10</v>
      </c>
      <c r="BP35" s="83">
        <v>9.5</v>
      </c>
      <c r="BQ35" s="83">
        <v>2</v>
      </c>
      <c r="BR35" s="83">
        <v>9.5</v>
      </c>
      <c r="BS35" s="91">
        <f t="shared" si="8"/>
        <v>31</v>
      </c>
      <c r="BV35" s="86">
        <v>33</v>
      </c>
      <c r="BW35" s="92">
        <v>3.5</v>
      </c>
      <c r="BX35" s="86">
        <v>4</v>
      </c>
      <c r="BY35" s="86">
        <v>2</v>
      </c>
      <c r="BZ35" s="86">
        <v>0</v>
      </c>
      <c r="CA35" s="91">
        <f t="shared" si="9"/>
        <v>9.5</v>
      </c>
    </row>
    <row r="36" spans="2:79">
      <c r="B36" s="21">
        <v>34</v>
      </c>
      <c r="C36" s="21">
        <v>10</v>
      </c>
      <c r="D36" s="21">
        <v>0</v>
      </c>
      <c r="E36" s="21">
        <v>7.5</v>
      </c>
      <c r="F36" s="21">
        <v>6</v>
      </c>
      <c r="G36" s="24">
        <f t="shared" si="10"/>
        <v>23.5</v>
      </c>
      <c r="J36" s="11">
        <v>34</v>
      </c>
      <c r="K36" s="82">
        <v>7</v>
      </c>
      <c r="L36" s="82">
        <v>0</v>
      </c>
      <c r="M36" s="82">
        <v>5</v>
      </c>
      <c r="N36" s="82">
        <v>2</v>
      </c>
      <c r="O36" s="91">
        <f t="shared" si="11"/>
        <v>14</v>
      </c>
      <c r="R36" s="86">
        <v>34</v>
      </c>
      <c r="S36" s="96">
        <v>2</v>
      </c>
      <c r="T36" s="86"/>
      <c r="U36" s="82">
        <v>6</v>
      </c>
      <c r="V36" s="86"/>
      <c r="W36" s="91">
        <f t="shared" si="2"/>
        <v>8</v>
      </c>
      <c r="Z36" s="86">
        <v>34</v>
      </c>
      <c r="AA36" s="93">
        <v>6</v>
      </c>
      <c r="AB36" s="87">
        <v>7</v>
      </c>
      <c r="AC36" s="87">
        <v>5</v>
      </c>
      <c r="AD36" s="87">
        <v>2</v>
      </c>
      <c r="AE36" s="91">
        <f t="shared" si="3"/>
        <v>20</v>
      </c>
      <c r="AH36" s="86">
        <v>34</v>
      </c>
      <c r="AI36" s="85">
        <v>1</v>
      </c>
      <c r="AJ36" s="32">
        <v>10</v>
      </c>
      <c r="AK36" s="32">
        <v>1</v>
      </c>
      <c r="AL36" s="32">
        <v>10</v>
      </c>
      <c r="AM36" s="91">
        <f t="shared" si="4"/>
        <v>22</v>
      </c>
      <c r="AP36" s="86">
        <v>34</v>
      </c>
      <c r="AQ36" s="94">
        <v>0</v>
      </c>
      <c r="AR36" s="87">
        <v>0</v>
      </c>
      <c r="AS36" s="87">
        <v>0.5</v>
      </c>
      <c r="AT36" s="87">
        <v>1.5</v>
      </c>
      <c r="AU36" s="91">
        <f t="shared" si="5"/>
        <v>2</v>
      </c>
      <c r="AX36" s="86">
        <v>34</v>
      </c>
      <c r="AY36" s="84">
        <v>8</v>
      </c>
      <c r="AZ36" s="83">
        <v>0</v>
      </c>
      <c r="BA36" s="83">
        <v>2.5</v>
      </c>
      <c r="BB36" s="83">
        <v>3.5</v>
      </c>
      <c r="BC36" s="91">
        <f t="shared" si="6"/>
        <v>14</v>
      </c>
      <c r="BF36" s="86">
        <v>34</v>
      </c>
      <c r="BG36" s="84">
        <v>6</v>
      </c>
      <c r="BH36" s="83">
        <v>8</v>
      </c>
      <c r="BI36" s="83">
        <v>5</v>
      </c>
      <c r="BJ36" s="83">
        <v>0</v>
      </c>
      <c r="BK36" s="91">
        <f t="shared" si="7"/>
        <v>19</v>
      </c>
      <c r="BN36" s="86">
        <v>34</v>
      </c>
      <c r="BO36" s="84">
        <v>8</v>
      </c>
      <c r="BP36" s="83">
        <v>9</v>
      </c>
      <c r="BQ36" s="83">
        <v>3</v>
      </c>
      <c r="BR36" s="83">
        <v>9</v>
      </c>
      <c r="BS36" s="91">
        <f t="shared" si="8"/>
        <v>29</v>
      </c>
      <c r="BV36" s="86">
        <v>34</v>
      </c>
      <c r="BW36" s="92">
        <v>5</v>
      </c>
      <c r="BX36" s="86">
        <v>0</v>
      </c>
      <c r="BY36" s="86">
        <v>2</v>
      </c>
      <c r="BZ36" s="86">
        <v>1</v>
      </c>
      <c r="CA36" s="91">
        <f t="shared" si="9"/>
        <v>8</v>
      </c>
    </row>
    <row r="37" spans="2:79">
      <c r="B37" s="21">
        <v>35</v>
      </c>
      <c r="C37" s="23">
        <v>6</v>
      </c>
      <c r="D37" s="23">
        <v>7</v>
      </c>
      <c r="E37" s="23">
        <v>10</v>
      </c>
      <c r="F37" s="23">
        <v>0</v>
      </c>
      <c r="G37" s="24">
        <f t="shared" si="10"/>
        <v>23</v>
      </c>
      <c r="J37" s="11">
        <v>35</v>
      </c>
      <c r="K37" s="82">
        <v>2</v>
      </c>
      <c r="L37" s="82">
        <v>0</v>
      </c>
      <c r="M37" s="82">
        <v>5</v>
      </c>
      <c r="N37" s="82">
        <v>7</v>
      </c>
      <c r="O37" s="91">
        <f t="shared" si="11"/>
        <v>14</v>
      </c>
      <c r="R37" s="86">
        <v>35</v>
      </c>
      <c r="S37" s="96">
        <v>2</v>
      </c>
      <c r="T37" s="82">
        <v>3</v>
      </c>
      <c r="U37" s="82">
        <v>1</v>
      </c>
      <c r="V37" s="82">
        <v>2</v>
      </c>
      <c r="W37" s="91">
        <f t="shared" si="2"/>
        <v>8</v>
      </c>
      <c r="Z37" s="86">
        <v>35</v>
      </c>
      <c r="AA37" s="93">
        <v>6</v>
      </c>
      <c r="AB37" s="87">
        <v>5</v>
      </c>
      <c r="AC37" s="87">
        <v>5</v>
      </c>
      <c r="AD37" s="87">
        <v>3</v>
      </c>
      <c r="AE37" s="91">
        <f t="shared" si="3"/>
        <v>19</v>
      </c>
      <c r="AH37" s="86">
        <v>35</v>
      </c>
      <c r="AI37" s="85">
        <v>2</v>
      </c>
      <c r="AJ37" s="32">
        <v>8</v>
      </c>
      <c r="AK37" s="32">
        <v>1</v>
      </c>
      <c r="AL37" s="32">
        <v>9</v>
      </c>
      <c r="AM37" s="91">
        <f t="shared" si="4"/>
        <v>20</v>
      </c>
      <c r="AP37" s="86">
        <v>35</v>
      </c>
      <c r="AQ37" s="93">
        <v>0</v>
      </c>
      <c r="AR37" s="87">
        <v>0</v>
      </c>
      <c r="AS37" s="87">
        <v>1</v>
      </c>
      <c r="AT37" s="87">
        <v>0.5</v>
      </c>
      <c r="AU37" s="91">
        <f t="shared" si="5"/>
        <v>1.5</v>
      </c>
      <c r="AX37" s="86">
        <v>35</v>
      </c>
      <c r="AY37" s="95">
        <v>10</v>
      </c>
      <c r="AZ37" s="89">
        <v>1</v>
      </c>
      <c r="BA37" s="89">
        <v>7</v>
      </c>
      <c r="BB37" s="89">
        <v>9</v>
      </c>
      <c r="BC37" s="91">
        <f t="shared" si="6"/>
        <v>27</v>
      </c>
      <c r="BF37" s="86">
        <v>35</v>
      </c>
      <c r="BG37" s="84">
        <v>10</v>
      </c>
      <c r="BH37" s="83">
        <v>6</v>
      </c>
      <c r="BI37" s="83">
        <v>2</v>
      </c>
      <c r="BJ37" s="83">
        <v>1</v>
      </c>
      <c r="BK37" s="91">
        <f t="shared" si="7"/>
        <v>19</v>
      </c>
      <c r="BN37" s="86">
        <v>35</v>
      </c>
      <c r="BO37" s="84">
        <v>7</v>
      </c>
      <c r="BP37" s="83">
        <v>9</v>
      </c>
      <c r="BQ37" s="83">
        <v>4.5</v>
      </c>
      <c r="BR37" s="83">
        <v>8.5</v>
      </c>
      <c r="BS37" s="91">
        <f t="shared" si="8"/>
        <v>29</v>
      </c>
      <c r="BV37" s="86">
        <v>35</v>
      </c>
      <c r="BW37" s="92">
        <v>5.5</v>
      </c>
      <c r="BX37" s="86">
        <v>1</v>
      </c>
      <c r="BY37" s="86">
        <v>0</v>
      </c>
      <c r="BZ37" s="86">
        <v>0</v>
      </c>
      <c r="CA37" s="91">
        <f t="shared" si="9"/>
        <v>6.5</v>
      </c>
    </row>
    <row r="38" spans="2:79">
      <c r="B38" s="21">
        <v>36</v>
      </c>
      <c r="C38" s="22">
        <v>10</v>
      </c>
      <c r="D38" s="22">
        <v>2</v>
      </c>
      <c r="E38" s="22">
        <v>10</v>
      </c>
      <c r="F38" s="22">
        <v>1</v>
      </c>
      <c r="G38" s="24">
        <f t="shared" si="10"/>
        <v>23</v>
      </c>
      <c r="J38" s="11">
        <v>36</v>
      </c>
      <c r="K38" s="82">
        <v>0</v>
      </c>
      <c r="L38" s="82">
        <v>2</v>
      </c>
      <c r="M38" s="82">
        <v>6</v>
      </c>
      <c r="N38" s="82">
        <v>6</v>
      </c>
      <c r="O38" s="91">
        <f t="shared" si="11"/>
        <v>14</v>
      </c>
      <c r="R38" s="86">
        <v>36</v>
      </c>
      <c r="S38" s="96">
        <v>0</v>
      </c>
      <c r="T38" s="82">
        <v>3</v>
      </c>
      <c r="U38" s="82">
        <v>2</v>
      </c>
      <c r="V38" s="82">
        <v>2</v>
      </c>
      <c r="W38" s="91">
        <f t="shared" si="2"/>
        <v>7</v>
      </c>
      <c r="Z38" s="86">
        <v>36</v>
      </c>
      <c r="AA38" s="93">
        <v>3</v>
      </c>
      <c r="AB38" s="87">
        <v>5</v>
      </c>
      <c r="AC38" s="87">
        <v>1</v>
      </c>
      <c r="AD38" s="87">
        <v>8</v>
      </c>
      <c r="AE38" s="91">
        <f t="shared" si="3"/>
        <v>17</v>
      </c>
      <c r="AH38" s="86">
        <v>36</v>
      </c>
      <c r="AI38" s="85">
        <v>2</v>
      </c>
      <c r="AJ38" s="32">
        <v>6</v>
      </c>
      <c r="AK38" s="32">
        <v>1</v>
      </c>
      <c r="AL38" s="32">
        <v>9</v>
      </c>
      <c r="AM38" s="91">
        <f t="shared" si="4"/>
        <v>18</v>
      </c>
      <c r="AP38" s="86">
        <v>36</v>
      </c>
      <c r="AQ38" s="93">
        <v>1</v>
      </c>
      <c r="AR38" s="87">
        <v>0</v>
      </c>
      <c r="AS38" s="87">
        <v>0</v>
      </c>
      <c r="AT38" s="87">
        <v>0.5</v>
      </c>
      <c r="AU38" s="91">
        <f t="shared" si="5"/>
        <v>1.5</v>
      </c>
      <c r="AX38" s="86">
        <v>36</v>
      </c>
      <c r="AY38" s="95">
        <v>9</v>
      </c>
      <c r="AZ38" s="89">
        <v>3</v>
      </c>
      <c r="BA38" s="89">
        <v>4</v>
      </c>
      <c r="BB38" s="89">
        <v>10</v>
      </c>
      <c r="BC38" s="91">
        <f t="shared" si="6"/>
        <v>26</v>
      </c>
      <c r="BF38" s="86">
        <v>36</v>
      </c>
      <c r="BG38" s="84">
        <v>7</v>
      </c>
      <c r="BH38" s="83">
        <v>5</v>
      </c>
      <c r="BI38" s="83">
        <v>3</v>
      </c>
      <c r="BJ38" s="83">
        <v>3</v>
      </c>
      <c r="BK38" s="91">
        <f t="shared" si="7"/>
        <v>18</v>
      </c>
      <c r="BN38" s="86">
        <v>36</v>
      </c>
      <c r="BO38" s="84">
        <v>7</v>
      </c>
      <c r="BP38" s="83">
        <v>9</v>
      </c>
      <c r="BQ38" s="83">
        <v>4.5</v>
      </c>
      <c r="BR38" s="83">
        <v>8</v>
      </c>
      <c r="BS38" s="91">
        <f t="shared" si="8"/>
        <v>28.5</v>
      </c>
      <c r="BV38" s="86">
        <v>36</v>
      </c>
      <c r="BW38" s="92">
        <v>1</v>
      </c>
      <c r="BX38" s="86">
        <v>0</v>
      </c>
      <c r="BY38" s="86">
        <v>0</v>
      </c>
      <c r="BZ38" s="86">
        <v>0</v>
      </c>
      <c r="CA38" s="91">
        <f t="shared" si="9"/>
        <v>1</v>
      </c>
    </row>
    <row r="39" spans="2:79">
      <c r="B39" s="21">
        <v>37</v>
      </c>
      <c r="C39" s="21">
        <v>9</v>
      </c>
      <c r="D39" s="21">
        <v>3</v>
      </c>
      <c r="E39" s="21">
        <v>10</v>
      </c>
      <c r="F39" s="21">
        <v>1</v>
      </c>
      <c r="G39" s="24">
        <f t="shared" si="10"/>
        <v>23</v>
      </c>
      <c r="J39" s="11">
        <v>37</v>
      </c>
      <c r="K39" s="82">
        <v>10</v>
      </c>
      <c r="L39" s="82">
        <v>0</v>
      </c>
      <c r="M39" s="82">
        <v>1</v>
      </c>
      <c r="N39" s="82">
        <v>3</v>
      </c>
      <c r="O39" s="91">
        <f t="shared" si="11"/>
        <v>14</v>
      </c>
      <c r="R39" s="86">
        <v>37</v>
      </c>
      <c r="S39" s="96">
        <v>4</v>
      </c>
      <c r="T39" s="82">
        <v>0</v>
      </c>
      <c r="U39" s="82">
        <v>0</v>
      </c>
      <c r="V39" s="82">
        <v>1</v>
      </c>
      <c r="W39" s="91">
        <f t="shared" si="2"/>
        <v>5</v>
      </c>
      <c r="Z39" s="86">
        <v>37</v>
      </c>
      <c r="AA39" s="93">
        <v>3</v>
      </c>
      <c r="AB39" s="87">
        <v>6</v>
      </c>
      <c r="AC39" s="87">
        <v>2</v>
      </c>
      <c r="AD39" s="87">
        <v>5</v>
      </c>
      <c r="AE39" s="91">
        <f t="shared" si="3"/>
        <v>16</v>
      </c>
      <c r="AH39" s="86">
        <v>37</v>
      </c>
      <c r="AI39" s="85">
        <v>1</v>
      </c>
      <c r="AJ39" s="32">
        <v>10</v>
      </c>
      <c r="AK39" s="32">
        <v>1</v>
      </c>
      <c r="AL39" s="32">
        <v>3</v>
      </c>
      <c r="AM39" s="91">
        <f t="shared" si="4"/>
        <v>15</v>
      </c>
      <c r="AP39" s="86">
        <v>37</v>
      </c>
      <c r="AQ39" s="85">
        <v>10</v>
      </c>
      <c r="AR39" s="32">
        <v>8</v>
      </c>
      <c r="AS39" s="32">
        <v>9</v>
      </c>
      <c r="AT39" s="32">
        <v>9</v>
      </c>
      <c r="AU39" s="91">
        <f t="shared" si="5"/>
        <v>36</v>
      </c>
      <c r="AX39" s="86">
        <v>37</v>
      </c>
      <c r="AY39" s="95">
        <v>10</v>
      </c>
      <c r="AZ39" s="89"/>
      <c r="BA39" s="89">
        <v>5</v>
      </c>
      <c r="BB39" s="89">
        <v>9</v>
      </c>
      <c r="BC39" s="91">
        <f t="shared" si="6"/>
        <v>24</v>
      </c>
      <c r="BF39" s="86">
        <v>37</v>
      </c>
      <c r="BG39" s="84">
        <v>7</v>
      </c>
      <c r="BH39" s="83">
        <v>3</v>
      </c>
      <c r="BI39" s="83">
        <v>1</v>
      </c>
      <c r="BJ39" s="83">
        <v>1</v>
      </c>
      <c r="BK39" s="91">
        <f t="shared" si="7"/>
        <v>12</v>
      </c>
      <c r="BN39" s="86">
        <v>37</v>
      </c>
      <c r="BO39" s="84">
        <v>6.5</v>
      </c>
      <c r="BP39" s="83">
        <v>8.5</v>
      </c>
      <c r="BQ39" s="83">
        <v>4</v>
      </c>
      <c r="BR39" s="83">
        <v>9.5</v>
      </c>
      <c r="BS39" s="91">
        <f t="shared" si="8"/>
        <v>28.5</v>
      </c>
      <c r="BV39" s="86">
        <v>37</v>
      </c>
      <c r="BW39" s="84">
        <v>6</v>
      </c>
      <c r="BX39" s="83">
        <v>5</v>
      </c>
      <c r="BY39" s="83">
        <v>4</v>
      </c>
      <c r="BZ39" s="83">
        <v>9</v>
      </c>
      <c r="CA39" s="91">
        <f t="shared" si="9"/>
        <v>24</v>
      </c>
    </row>
    <row r="40" spans="2:79">
      <c r="B40" s="21">
        <v>38</v>
      </c>
      <c r="C40" s="21">
        <v>10</v>
      </c>
      <c r="D40" s="21">
        <v>0</v>
      </c>
      <c r="E40" s="21">
        <v>7.5</v>
      </c>
      <c r="F40" s="21">
        <v>4</v>
      </c>
      <c r="G40" s="24">
        <f t="shared" si="10"/>
        <v>21.5</v>
      </c>
      <c r="J40" s="11">
        <v>38</v>
      </c>
      <c r="K40" s="82">
        <v>0</v>
      </c>
      <c r="L40" s="82">
        <v>0</v>
      </c>
      <c r="M40" s="82">
        <v>7</v>
      </c>
      <c r="N40" s="82">
        <v>5</v>
      </c>
      <c r="O40" s="91">
        <f t="shared" si="11"/>
        <v>12</v>
      </c>
      <c r="R40" s="86">
        <v>38</v>
      </c>
      <c r="S40" s="96">
        <v>4</v>
      </c>
      <c r="T40" s="82">
        <v>0</v>
      </c>
      <c r="U40" s="82">
        <v>0</v>
      </c>
      <c r="V40" s="82">
        <v>0</v>
      </c>
      <c r="W40" s="91">
        <f t="shared" si="2"/>
        <v>4</v>
      </c>
      <c r="Z40" s="86">
        <v>38</v>
      </c>
      <c r="AA40" s="93">
        <v>3</v>
      </c>
      <c r="AB40" s="87">
        <v>8</v>
      </c>
      <c r="AC40" s="87">
        <v>0</v>
      </c>
      <c r="AD40" s="87">
        <v>5</v>
      </c>
      <c r="AE40" s="91">
        <f t="shared" si="3"/>
        <v>16</v>
      </c>
      <c r="AH40" s="86">
        <v>38</v>
      </c>
      <c r="AI40" s="85">
        <v>6</v>
      </c>
      <c r="AJ40" s="32">
        <v>1</v>
      </c>
      <c r="AK40" s="32">
        <v>1</v>
      </c>
      <c r="AL40" s="32">
        <v>5</v>
      </c>
      <c r="AM40" s="91">
        <f t="shared" si="4"/>
        <v>13</v>
      </c>
      <c r="AP40" s="86">
        <v>38</v>
      </c>
      <c r="AQ40" s="85">
        <v>10</v>
      </c>
      <c r="AR40" s="32">
        <v>5</v>
      </c>
      <c r="AS40" s="32">
        <v>9</v>
      </c>
      <c r="AT40" s="32">
        <v>8</v>
      </c>
      <c r="AU40" s="91">
        <f t="shared" si="5"/>
        <v>32</v>
      </c>
      <c r="AX40" s="86">
        <v>38</v>
      </c>
      <c r="AY40" s="95">
        <v>8</v>
      </c>
      <c r="AZ40" s="90">
        <v>0</v>
      </c>
      <c r="BA40" s="90">
        <v>5</v>
      </c>
      <c r="BB40" s="90">
        <v>10</v>
      </c>
      <c r="BC40" s="91">
        <f t="shared" si="6"/>
        <v>23</v>
      </c>
      <c r="BF40" s="86">
        <v>38</v>
      </c>
      <c r="BG40" s="84">
        <v>3</v>
      </c>
      <c r="BH40" s="83">
        <v>3</v>
      </c>
      <c r="BI40" s="83">
        <v>1</v>
      </c>
      <c r="BJ40" s="83">
        <v>0</v>
      </c>
      <c r="BK40" s="91">
        <f t="shared" si="7"/>
        <v>7</v>
      </c>
      <c r="BN40" s="86">
        <v>38</v>
      </c>
      <c r="BO40" s="84">
        <v>6</v>
      </c>
      <c r="BP40" s="83">
        <v>7</v>
      </c>
      <c r="BQ40" s="83">
        <v>5</v>
      </c>
      <c r="BR40" s="83">
        <v>10</v>
      </c>
      <c r="BS40" s="91">
        <f t="shared" si="8"/>
        <v>28</v>
      </c>
      <c r="BV40" s="86">
        <v>38</v>
      </c>
      <c r="BW40" s="84">
        <v>6.5</v>
      </c>
      <c r="BX40" s="83">
        <v>8</v>
      </c>
      <c r="BY40" s="83">
        <v>6</v>
      </c>
      <c r="BZ40" s="83">
        <v>3</v>
      </c>
      <c r="CA40" s="91">
        <f t="shared" si="9"/>
        <v>23.5</v>
      </c>
    </row>
    <row r="41" spans="2:79">
      <c r="B41" s="21">
        <v>39</v>
      </c>
      <c r="C41" s="23">
        <v>10</v>
      </c>
      <c r="D41" s="23">
        <v>1</v>
      </c>
      <c r="E41" s="23">
        <v>10</v>
      </c>
      <c r="F41" s="23">
        <v>0</v>
      </c>
      <c r="G41" s="24">
        <f t="shared" si="10"/>
        <v>21</v>
      </c>
      <c r="J41" s="11">
        <v>39</v>
      </c>
      <c r="K41" s="82">
        <v>0</v>
      </c>
      <c r="L41" s="82">
        <v>0</v>
      </c>
      <c r="M41" s="82">
        <v>4</v>
      </c>
      <c r="N41" s="82">
        <v>7</v>
      </c>
      <c r="O41" s="91">
        <f t="shared" si="11"/>
        <v>11</v>
      </c>
      <c r="R41" s="86">
        <v>39</v>
      </c>
      <c r="S41" s="96">
        <v>0</v>
      </c>
      <c r="T41" s="82">
        <v>0</v>
      </c>
      <c r="U41" s="82">
        <v>0</v>
      </c>
      <c r="V41" s="82">
        <v>1</v>
      </c>
      <c r="W41" s="91">
        <f t="shared" si="2"/>
        <v>1</v>
      </c>
      <c r="Z41" s="86">
        <v>39</v>
      </c>
      <c r="AA41" s="93">
        <v>3</v>
      </c>
      <c r="AB41" s="87">
        <v>5</v>
      </c>
      <c r="AC41" s="87">
        <v>2</v>
      </c>
      <c r="AD41" s="87">
        <v>6</v>
      </c>
      <c r="AE41" s="91">
        <f t="shared" si="3"/>
        <v>16</v>
      </c>
      <c r="AH41" s="86">
        <v>39</v>
      </c>
      <c r="AI41" s="85">
        <v>0</v>
      </c>
      <c r="AJ41" s="32">
        <v>5</v>
      </c>
      <c r="AK41" s="32">
        <v>1</v>
      </c>
      <c r="AL41" s="32">
        <v>7</v>
      </c>
      <c r="AM41" s="91">
        <f t="shared" si="4"/>
        <v>13</v>
      </c>
      <c r="AP41" s="86">
        <v>39</v>
      </c>
      <c r="AQ41" s="85">
        <v>5</v>
      </c>
      <c r="AR41" s="32">
        <v>3</v>
      </c>
      <c r="AS41" s="32">
        <v>9</v>
      </c>
      <c r="AT41" s="32">
        <v>7</v>
      </c>
      <c r="AU41" s="91">
        <f t="shared" si="5"/>
        <v>24</v>
      </c>
      <c r="AX41" s="86">
        <v>39</v>
      </c>
      <c r="AY41" s="95">
        <v>10</v>
      </c>
      <c r="AZ41" s="89"/>
      <c r="BA41" s="89">
        <v>4</v>
      </c>
      <c r="BB41" s="90">
        <v>6</v>
      </c>
      <c r="BC41" s="91">
        <f t="shared" si="6"/>
        <v>20</v>
      </c>
      <c r="BF41" s="86">
        <v>39</v>
      </c>
      <c r="BG41" s="84">
        <v>7</v>
      </c>
      <c r="BH41" s="83">
        <v>9</v>
      </c>
      <c r="BI41" s="83">
        <v>8</v>
      </c>
      <c r="BJ41" s="83">
        <v>5</v>
      </c>
      <c r="BK41" s="91">
        <f t="shared" si="7"/>
        <v>29</v>
      </c>
      <c r="BN41" s="86">
        <v>39</v>
      </c>
      <c r="BO41" s="84">
        <v>10</v>
      </c>
      <c r="BP41" s="83">
        <v>8</v>
      </c>
      <c r="BQ41" s="83">
        <v>2</v>
      </c>
      <c r="BR41" s="83">
        <v>8</v>
      </c>
      <c r="BS41" s="91">
        <f t="shared" si="8"/>
        <v>28</v>
      </c>
      <c r="BV41" s="86">
        <v>39</v>
      </c>
      <c r="BW41" s="84">
        <v>10</v>
      </c>
      <c r="BX41" s="83">
        <v>0</v>
      </c>
      <c r="BY41" s="83">
        <v>5</v>
      </c>
      <c r="BZ41" s="83">
        <v>6</v>
      </c>
      <c r="CA41" s="91">
        <f t="shared" si="9"/>
        <v>21</v>
      </c>
    </row>
    <row r="42" spans="2:79">
      <c r="B42" s="21">
        <v>40</v>
      </c>
      <c r="C42" s="21">
        <v>10</v>
      </c>
      <c r="D42" s="21">
        <v>2</v>
      </c>
      <c r="E42" s="21">
        <v>7.5</v>
      </c>
      <c r="F42" s="21"/>
      <c r="G42" s="24">
        <f t="shared" si="10"/>
        <v>19.5</v>
      </c>
      <c r="J42" s="11">
        <v>40</v>
      </c>
      <c r="K42" s="82">
        <v>1</v>
      </c>
      <c r="L42" s="82">
        <v>0</v>
      </c>
      <c r="M42" s="82">
        <v>5</v>
      </c>
      <c r="N42" s="82">
        <v>5</v>
      </c>
      <c r="O42" s="91">
        <f t="shared" si="11"/>
        <v>11</v>
      </c>
      <c r="R42" s="86">
        <v>40</v>
      </c>
      <c r="S42" s="85">
        <v>10</v>
      </c>
      <c r="T42" s="32">
        <v>9</v>
      </c>
      <c r="U42" s="32">
        <v>10</v>
      </c>
      <c r="V42" s="32">
        <v>10</v>
      </c>
      <c r="W42" s="91">
        <f t="shared" si="2"/>
        <v>39</v>
      </c>
      <c r="Z42" s="86">
        <v>40</v>
      </c>
      <c r="AA42" s="93">
        <v>0</v>
      </c>
      <c r="AB42" s="87">
        <v>2</v>
      </c>
      <c r="AC42" s="87">
        <v>8</v>
      </c>
      <c r="AD42" s="87">
        <v>5</v>
      </c>
      <c r="AE42" s="91">
        <f t="shared" si="3"/>
        <v>15</v>
      </c>
      <c r="AH42" s="86">
        <v>40</v>
      </c>
      <c r="AI42" s="85">
        <v>0</v>
      </c>
      <c r="AJ42" s="32">
        <v>1</v>
      </c>
      <c r="AK42" s="32">
        <v>0</v>
      </c>
      <c r="AL42" s="32">
        <v>10</v>
      </c>
      <c r="AM42" s="91">
        <f t="shared" si="4"/>
        <v>11</v>
      </c>
      <c r="AP42" s="86">
        <v>40</v>
      </c>
      <c r="AQ42" s="85">
        <v>10</v>
      </c>
      <c r="AR42" s="32">
        <v>1</v>
      </c>
      <c r="AS42" s="32">
        <v>7</v>
      </c>
      <c r="AT42" s="32">
        <v>6</v>
      </c>
      <c r="AU42" s="91">
        <f t="shared" si="5"/>
        <v>24</v>
      </c>
      <c r="AX42" s="86">
        <v>40</v>
      </c>
      <c r="AY42" s="95">
        <v>9</v>
      </c>
      <c r="AZ42" s="89">
        <v>1</v>
      </c>
      <c r="BA42" s="89">
        <v>3</v>
      </c>
      <c r="BB42" s="89">
        <v>7</v>
      </c>
      <c r="BC42" s="91">
        <f t="shared" si="6"/>
        <v>20</v>
      </c>
      <c r="BF42" s="86">
        <v>40</v>
      </c>
      <c r="BG42" s="84">
        <v>5</v>
      </c>
      <c r="BH42" s="83">
        <v>5</v>
      </c>
      <c r="BI42" s="83">
        <v>2</v>
      </c>
      <c r="BJ42" s="83">
        <v>2</v>
      </c>
      <c r="BK42" s="91">
        <f t="shared" si="7"/>
        <v>14</v>
      </c>
      <c r="BN42" s="86">
        <v>40</v>
      </c>
      <c r="BO42" s="84">
        <v>3</v>
      </c>
      <c r="BP42" s="83">
        <v>8.5</v>
      </c>
      <c r="BQ42" s="83">
        <v>2</v>
      </c>
      <c r="BR42" s="83">
        <v>8.5</v>
      </c>
      <c r="BS42" s="91">
        <f t="shared" si="8"/>
        <v>22</v>
      </c>
      <c r="BV42" s="86">
        <v>40</v>
      </c>
      <c r="BW42" s="84">
        <v>6.5</v>
      </c>
      <c r="BX42" s="83">
        <v>5</v>
      </c>
      <c r="BY42" s="83">
        <v>0</v>
      </c>
      <c r="BZ42" s="83">
        <v>5</v>
      </c>
      <c r="CA42" s="91">
        <f t="shared" si="9"/>
        <v>16.5</v>
      </c>
    </row>
    <row r="43" spans="2:79">
      <c r="B43" s="21">
        <v>41</v>
      </c>
      <c r="C43" s="21">
        <v>10</v>
      </c>
      <c r="D43" s="21">
        <v>0</v>
      </c>
      <c r="E43" s="21">
        <v>7</v>
      </c>
      <c r="F43" s="21">
        <v>1</v>
      </c>
      <c r="G43" s="24">
        <f t="shared" si="10"/>
        <v>18</v>
      </c>
      <c r="J43" s="11">
        <v>41</v>
      </c>
      <c r="K43" s="82">
        <v>0</v>
      </c>
      <c r="L43" s="82">
        <v>0</v>
      </c>
      <c r="M43" s="82">
        <v>2</v>
      </c>
      <c r="N43" s="82">
        <v>7</v>
      </c>
      <c r="O43" s="91">
        <f t="shared" si="11"/>
        <v>9</v>
      </c>
      <c r="R43" s="86">
        <v>41</v>
      </c>
      <c r="S43" s="85">
        <v>6</v>
      </c>
      <c r="T43" s="32">
        <v>10</v>
      </c>
      <c r="U43" s="32">
        <v>10</v>
      </c>
      <c r="V43" s="32">
        <v>10</v>
      </c>
      <c r="W43" s="91">
        <f t="shared" si="2"/>
        <v>36</v>
      </c>
      <c r="Z43" s="86">
        <v>41</v>
      </c>
      <c r="AA43" s="93">
        <v>3</v>
      </c>
      <c r="AB43" s="87">
        <v>3</v>
      </c>
      <c r="AC43" s="87">
        <v>2</v>
      </c>
      <c r="AD43" s="87">
        <v>6</v>
      </c>
      <c r="AE43" s="91">
        <f t="shared" si="3"/>
        <v>14</v>
      </c>
      <c r="AH43" s="86">
        <v>41</v>
      </c>
      <c r="AI43" s="85">
        <v>1</v>
      </c>
      <c r="AJ43" s="32">
        <v>0</v>
      </c>
      <c r="AK43" s="32">
        <v>1</v>
      </c>
      <c r="AL43" s="32">
        <v>7</v>
      </c>
      <c r="AM43" s="91">
        <f t="shared" si="4"/>
        <v>9</v>
      </c>
      <c r="AP43" s="86">
        <v>41</v>
      </c>
      <c r="AQ43" s="85">
        <v>10</v>
      </c>
      <c r="AR43" s="32">
        <v>0</v>
      </c>
      <c r="AS43" s="32">
        <v>8</v>
      </c>
      <c r="AT43" s="32">
        <v>5</v>
      </c>
      <c r="AU43" s="91">
        <f t="shared" si="5"/>
        <v>23</v>
      </c>
      <c r="AX43" s="86">
        <v>41</v>
      </c>
      <c r="AY43" s="95">
        <v>10</v>
      </c>
      <c r="AZ43" s="89">
        <v>1</v>
      </c>
      <c r="BA43" s="89">
        <v>3</v>
      </c>
      <c r="BB43" s="89">
        <v>5</v>
      </c>
      <c r="BC43" s="91">
        <f t="shared" si="6"/>
        <v>19</v>
      </c>
      <c r="BF43" s="86">
        <v>41</v>
      </c>
      <c r="BG43" s="84">
        <v>10</v>
      </c>
      <c r="BH43" s="83">
        <v>7</v>
      </c>
      <c r="BI43" s="83">
        <v>8</v>
      </c>
      <c r="BJ43" s="83">
        <v>9</v>
      </c>
      <c r="BK43" s="91">
        <f t="shared" si="7"/>
        <v>34</v>
      </c>
      <c r="BN43" s="86">
        <v>41</v>
      </c>
      <c r="BO43" s="84">
        <v>4.5</v>
      </c>
      <c r="BP43" s="83">
        <v>8</v>
      </c>
      <c r="BQ43" s="83">
        <v>0</v>
      </c>
      <c r="BR43" s="83">
        <v>9</v>
      </c>
      <c r="BS43" s="91">
        <f t="shared" si="8"/>
        <v>21.5</v>
      </c>
      <c r="BV43" s="86">
        <v>41</v>
      </c>
      <c r="BW43" s="84">
        <v>6</v>
      </c>
      <c r="BX43" s="83">
        <v>1</v>
      </c>
      <c r="BY43" s="83">
        <v>1</v>
      </c>
      <c r="BZ43" s="83">
        <v>6</v>
      </c>
      <c r="CA43" s="91">
        <f t="shared" si="9"/>
        <v>14</v>
      </c>
    </row>
    <row r="44" spans="2:79">
      <c r="B44" s="21">
        <v>42</v>
      </c>
      <c r="C44" s="21">
        <v>10</v>
      </c>
      <c r="D44" s="21">
        <v>0</v>
      </c>
      <c r="E44" s="21">
        <v>7.5</v>
      </c>
      <c r="F44" s="21"/>
      <c r="G44" s="24">
        <f t="shared" si="10"/>
        <v>17.5</v>
      </c>
      <c r="J44" s="11">
        <v>42</v>
      </c>
      <c r="K44" s="32">
        <v>1</v>
      </c>
      <c r="L44" s="32">
        <v>0</v>
      </c>
      <c r="M44" s="32">
        <v>2</v>
      </c>
      <c r="N44" s="32">
        <v>6</v>
      </c>
      <c r="O44" s="91">
        <f t="shared" si="11"/>
        <v>9</v>
      </c>
      <c r="R44" s="86">
        <v>42</v>
      </c>
      <c r="S44" s="85">
        <v>7</v>
      </c>
      <c r="T44" s="32">
        <v>10</v>
      </c>
      <c r="U44" s="32">
        <v>5</v>
      </c>
      <c r="V44" s="32">
        <v>9</v>
      </c>
      <c r="W44" s="91">
        <f t="shared" si="2"/>
        <v>31</v>
      </c>
      <c r="Z44" s="86">
        <v>42</v>
      </c>
      <c r="AA44" s="93">
        <v>3</v>
      </c>
      <c r="AB44" s="87">
        <v>6</v>
      </c>
      <c r="AC44" s="87">
        <v>0</v>
      </c>
      <c r="AD44" s="87">
        <v>4</v>
      </c>
      <c r="AE44" s="91">
        <f t="shared" si="3"/>
        <v>13</v>
      </c>
      <c r="AH44" s="86">
        <v>42</v>
      </c>
      <c r="AI44" s="85">
        <v>4</v>
      </c>
      <c r="AJ44" s="32">
        <v>0</v>
      </c>
      <c r="AK44" s="32">
        <v>1</v>
      </c>
      <c r="AL44" s="32">
        <v>3</v>
      </c>
      <c r="AM44" s="91">
        <f t="shared" si="4"/>
        <v>8</v>
      </c>
      <c r="AP44" s="86">
        <v>42</v>
      </c>
      <c r="AQ44" s="85">
        <v>5</v>
      </c>
      <c r="AR44" s="32">
        <v>2</v>
      </c>
      <c r="AS44" s="32">
        <v>9</v>
      </c>
      <c r="AT44" s="32">
        <v>7</v>
      </c>
      <c r="AU44" s="91">
        <f t="shared" si="5"/>
        <v>23</v>
      </c>
      <c r="AX44" s="86">
        <v>42</v>
      </c>
      <c r="AY44" s="95">
        <v>10</v>
      </c>
      <c r="AZ44" s="89">
        <v>0</v>
      </c>
      <c r="BA44" s="89">
        <v>3</v>
      </c>
      <c r="BB44" s="90">
        <v>5</v>
      </c>
      <c r="BC44" s="91">
        <f t="shared" si="6"/>
        <v>18</v>
      </c>
      <c r="BF44" s="86">
        <v>42</v>
      </c>
      <c r="BG44" s="84">
        <v>6</v>
      </c>
      <c r="BH44" s="83">
        <v>3</v>
      </c>
      <c r="BI44" s="83">
        <v>2</v>
      </c>
      <c r="BJ44" s="86"/>
      <c r="BK44" s="91">
        <f t="shared" si="7"/>
        <v>11</v>
      </c>
      <c r="BN44" s="86">
        <v>42</v>
      </c>
      <c r="BO44" s="84">
        <v>7</v>
      </c>
      <c r="BP44" s="83">
        <v>5</v>
      </c>
      <c r="BQ44" s="83">
        <v>1</v>
      </c>
      <c r="BR44" s="83">
        <v>4</v>
      </c>
      <c r="BS44" s="91">
        <f t="shared" si="8"/>
        <v>17</v>
      </c>
      <c r="BV44" s="86">
        <v>42</v>
      </c>
      <c r="BW44" s="84">
        <v>8.5</v>
      </c>
      <c r="BX44" s="83">
        <v>0</v>
      </c>
      <c r="BY44" s="83">
        <v>1</v>
      </c>
      <c r="BZ44" s="83">
        <v>4</v>
      </c>
      <c r="CA44" s="91">
        <f t="shared" si="9"/>
        <v>13.5</v>
      </c>
    </row>
    <row r="45" spans="2:79">
      <c r="B45" s="21">
        <v>43</v>
      </c>
      <c r="C45" s="21">
        <v>10</v>
      </c>
      <c r="D45" s="21">
        <v>0</v>
      </c>
      <c r="E45" s="21">
        <v>7.5</v>
      </c>
      <c r="F45" s="21"/>
      <c r="G45" s="24">
        <f t="shared" si="10"/>
        <v>17.5</v>
      </c>
      <c r="J45" s="11">
        <v>43</v>
      </c>
      <c r="K45" s="32">
        <v>0</v>
      </c>
      <c r="L45" s="32">
        <v>0</v>
      </c>
      <c r="M45" s="32">
        <v>5</v>
      </c>
      <c r="N45" s="32">
        <v>4</v>
      </c>
      <c r="O45" s="91">
        <f t="shared" si="11"/>
        <v>9</v>
      </c>
      <c r="R45" s="86">
        <v>43</v>
      </c>
      <c r="S45" s="85">
        <v>6</v>
      </c>
      <c r="T45" s="32">
        <v>9</v>
      </c>
      <c r="U45" s="32">
        <v>4</v>
      </c>
      <c r="V45" s="32">
        <v>2</v>
      </c>
      <c r="W45" s="91">
        <f t="shared" si="2"/>
        <v>21</v>
      </c>
      <c r="Z45" s="86">
        <v>43</v>
      </c>
      <c r="AA45" s="93">
        <v>3</v>
      </c>
      <c r="AB45" s="87">
        <v>3</v>
      </c>
      <c r="AC45" s="87">
        <v>1</v>
      </c>
      <c r="AD45" s="87">
        <v>5</v>
      </c>
      <c r="AE45" s="91">
        <f t="shared" si="3"/>
        <v>12</v>
      </c>
      <c r="AH45" s="86">
        <v>43</v>
      </c>
      <c r="AI45" s="85">
        <v>0</v>
      </c>
      <c r="AJ45" s="32">
        <v>0</v>
      </c>
      <c r="AK45" s="32">
        <v>0</v>
      </c>
      <c r="AL45" s="32">
        <v>5</v>
      </c>
      <c r="AM45" s="91">
        <f t="shared" si="4"/>
        <v>5</v>
      </c>
      <c r="AP45" s="86">
        <v>43</v>
      </c>
      <c r="AQ45" s="85">
        <v>5</v>
      </c>
      <c r="AR45" s="32">
        <v>1</v>
      </c>
      <c r="AS45" s="32">
        <v>7</v>
      </c>
      <c r="AT45" s="32">
        <v>5</v>
      </c>
      <c r="AU45" s="91">
        <f t="shared" si="5"/>
        <v>18</v>
      </c>
      <c r="AX45" s="86">
        <v>43</v>
      </c>
      <c r="AY45" s="95">
        <v>8</v>
      </c>
      <c r="AZ45" s="89"/>
      <c r="BA45" s="89">
        <v>5</v>
      </c>
      <c r="BB45" s="89">
        <v>3</v>
      </c>
      <c r="BC45" s="91">
        <f t="shared" si="6"/>
        <v>16</v>
      </c>
      <c r="BF45" s="86">
        <v>43</v>
      </c>
      <c r="BG45" s="84">
        <v>1</v>
      </c>
      <c r="BH45" s="83">
        <v>0</v>
      </c>
      <c r="BI45" s="83">
        <v>2</v>
      </c>
      <c r="BJ45" s="83">
        <v>2</v>
      </c>
      <c r="BK45" s="91">
        <f t="shared" si="7"/>
        <v>5</v>
      </c>
      <c r="BN45" s="86">
        <v>43</v>
      </c>
      <c r="BO45" s="84">
        <v>10</v>
      </c>
      <c r="BP45" s="83">
        <v>10</v>
      </c>
      <c r="BQ45" s="83">
        <v>9</v>
      </c>
      <c r="BR45" s="83">
        <v>10</v>
      </c>
      <c r="BS45" s="91">
        <f t="shared" si="8"/>
        <v>39</v>
      </c>
      <c r="BV45" s="86">
        <v>43</v>
      </c>
      <c r="BW45" s="84">
        <v>3.5</v>
      </c>
      <c r="BX45" s="83">
        <v>0</v>
      </c>
      <c r="BY45" s="83">
        <v>1</v>
      </c>
      <c r="BZ45" s="83">
        <v>4</v>
      </c>
      <c r="CA45" s="91">
        <f t="shared" si="9"/>
        <v>8.5</v>
      </c>
    </row>
    <row r="46" spans="2:79">
      <c r="B46" s="21">
        <v>44</v>
      </c>
      <c r="C46" s="21">
        <v>5.5</v>
      </c>
      <c r="D46" s="21">
        <v>2</v>
      </c>
      <c r="E46" s="21">
        <v>7.5</v>
      </c>
      <c r="F46" s="21">
        <v>2.5</v>
      </c>
      <c r="G46" s="24">
        <f t="shared" si="10"/>
        <v>17.5</v>
      </c>
      <c r="J46" s="11">
        <v>44</v>
      </c>
      <c r="K46" s="32">
        <v>0</v>
      </c>
      <c r="L46" s="86">
        <v>0</v>
      </c>
      <c r="M46" s="86">
        <v>4</v>
      </c>
      <c r="N46" s="86">
        <v>5</v>
      </c>
      <c r="O46" s="91">
        <f t="shared" si="11"/>
        <v>9</v>
      </c>
      <c r="R46" s="86">
        <v>44</v>
      </c>
      <c r="S46" s="85">
        <v>5</v>
      </c>
      <c r="T46" s="32">
        <v>7</v>
      </c>
      <c r="U46" s="32">
        <v>4</v>
      </c>
      <c r="V46" s="32">
        <v>3</v>
      </c>
      <c r="W46" s="91">
        <f t="shared" si="2"/>
        <v>19</v>
      </c>
      <c r="Z46" s="86">
        <v>44</v>
      </c>
      <c r="AA46" s="93">
        <v>0</v>
      </c>
      <c r="AB46" s="87">
        <v>3</v>
      </c>
      <c r="AC46" s="87">
        <v>0</v>
      </c>
      <c r="AD46" s="87">
        <v>5</v>
      </c>
      <c r="AE46" s="91">
        <f t="shared" si="3"/>
        <v>8</v>
      </c>
      <c r="AH46" s="86">
        <v>44</v>
      </c>
      <c r="AI46" s="85">
        <v>0</v>
      </c>
      <c r="AJ46" s="32">
        <v>0</v>
      </c>
      <c r="AK46" s="32">
        <v>0</v>
      </c>
      <c r="AL46" s="32">
        <v>0</v>
      </c>
      <c r="AM46" s="91">
        <f t="shared" si="4"/>
        <v>0</v>
      </c>
      <c r="AP46" s="86">
        <v>44</v>
      </c>
      <c r="AQ46" s="85">
        <v>5</v>
      </c>
      <c r="AR46" s="32">
        <v>2</v>
      </c>
      <c r="AS46" s="32">
        <v>10</v>
      </c>
      <c r="AT46" s="32">
        <v>1</v>
      </c>
      <c r="AU46" s="91">
        <f t="shared" si="5"/>
        <v>18</v>
      </c>
      <c r="BF46" s="86">
        <v>44</v>
      </c>
      <c r="BG46" s="84">
        <v>10</v>
      </c>
      <c r="BH46" s="83">
        <v>10</v>
      </c>
      <c r="BI46" s="83">
        <v>9</v>
      </c>
      <c r="BJ46" s="83">
        <v>1</v>
      </c>
      <c r="BK46" s="91">
        <f t="shared" si="7"/>
        <v>30</v>
      </c>
      <c r="BN46" s="86">
        <v>44</v>
      </c>
      <c r="BO46" s="84">
        <v>10</v>
      </c>
      <c r="BP46" s="83">
        <v>10</v>
      </c>
      <c r="BQ46" s="83">
        <v>8</v>
      </c>
      <c r="BR46" s="83">
        <v>10</v>
      </c>
      <c r="BS46" s="91">
        <f t="shared" si="8"/>
        <v>38</v>
      </c>
      <c r="BV46" s="86">
        <v>44</v>
      </c>
      <c r="BW46" s="84">
        <v>7</v>
      </c>
      <c r="BX46" s="83">
        <v>6</v>
      </c>
      <c r="BY46" s="83">
        <v>7</v>
      </c>
      <c r="BZ46" s="83">
        <v>9</v>
      </c>
      <c r="CA46" s="91">
        <f t="shared" si="9"/>
        <v>29</v>
      </c>
    </row>
    <row r="47" spans="2:79">
      <c r="B47" s="21">
        <v>45</v>
      </c>
      <c r="C47" s="21">
        <v>9.5</v>
      </c>
      <c r="D47" s="21">
        <v>2</v>
      </c>
      <c r="E47" s="21">
        <v>5</v>
      </c>
      <c r="F47" s="21">
        <v>1</v>
      </c>
      <c r="G47" s="24">
        <f t="shared" si="10"/>
        <v>17.5</v>
      </c>
      <c r="J47" s="11">
        <v>45</v>
      </c>
      <c r="K47" s="82">
        <v>1</v>
      </c>
      <c r="L47" s="82">
        <v>0</v>
      </c>
      <c r="M47" s="82">
        <v>6</v>
      </c>
      <c r="N47" s="82">
        <v>1</v>
      </c>
      <c r="O47" s="91">
        <f t="shared" si="11"/>
        <v>8</v>
      </c>
      <c r="R47" s="86">
        <v>45</v>
      </c>
      <c r="S47" s="85">
        <v>1</v>
      </c>
      <c r="T47" s="32">
        <v>3</v>
      </c>
      <c r="U47" s="32">
        <v>3</v>
      </c>
      <c r="V47" s="32">
        <v>1</v>
      </c>
      <c r="W47" s="91">
        <f t="shared" si="2"/>
        <v>8</v>
      </c>
      <c r="Z47" s="86">
        <v>45</v>
      </c>
      <c r="AA47" s="93">
        <v>1</v>
      </c>
      <c r="AB47" s="87">
        <v>5</v>
      </c>
      <c r="AC47" s="87">
        <v>2</v>
      </c>
      <c r="AD47" s="87">
        <v>0</v>
      </c>
      <c r="AE47" s="91">
        <f t="shared" si="3"/>
        <v>8</v>
      </c>
      <c r="AP47" s="86">
        <v>45</v>
      </c>
      <c r="AQ47" s="85">
        <v>7</v>
      </c>
      <c r="AR47" s="32">
        <v>1</v>
      </c>
      <c r="AS47" s="32">
        <v>4</v>
      </c>
      <c r="AT47" s="32">
        <v>1</v>
      </c>
      <c r="AU47" s="91">
        <f t="shared" si="5"/>
        <v>13</v>
      </c>
      <c r="BF47" s="86">
        <v>45</v>
      </c>
      <c r="BG47" s="84">
        <v>10</v>
      </c>
      <c r="BH47" s="83">
        <v>10</v>
      </c>
      <c r="BI47" s="83">
        <v>8</v>
      </c>
      <c r="BJ47" s="83">
        <v>3</v>
      </c>
      <c r="BK47" s="91">
        <f t="shared" si="7"/>
        <v>31</v>
      </c>
      <c r="BN47" s="86">
        <v>45</v>
      </c>
      <c r="BO47" s="84">
        <v>5</v>
      </c>
      <c r="BP47" s="83">
        <v>10</v>
      </c>
      <c r="BQ47" s="83">
        <v>8</v>
      </c>
      <c r="BR47" s="83">
        <v>10</v>
      </c>
      <c r="BS47" s="91">
        <f t="shared" si="8"/>
        <v>33</v>
      </c>
      <c r="BV47" s="86">
        <v>45</v>
      </c>
      <c r="BW47" s="84">
        <v>10</v>
      </c>
      <c r="BX47" s="83">
        <v>8</v>
      </c>
      <c r="BY47" s="83">
        <v>1</v>
      </c>
      <c r="BZ47" s="83">
        <v>6</v>
      </c>
      <c r="CA47" s="91">
        <f t="shared" si="9"/>
        <v>25</v>
      </c>
    </row>
    <row r="48" spans="2:79">
      <c r="B48" s="21">
        <v>46</v>
      </c>
      <c r="C48" s="23">
        <v>10</v>
      </c>
      <c r="D48" s="23">
        <v>1</v>
      </c>
      <c r="E48" s="23">
        <v>5</v>
      </c>
      <c r="F48" s="23">
        <v>1</v>
      </c>
      <c r="G48" s="24">
        <f t="shared" si="10"/>
        <v>17</v>
      </c>
      <c r="J48" s="11">
        <v>46</v>
      </c>
      <c r="K48" s="32">
        <v>0</v>
      </c>
      <c r="L48" s="86">
        <v>0</v>
      </c>
      <c r="M48" s="86">
        <v>5</v>
      </c>
      <c r="N48" s="86">
        <v>3</v>
      </c>
      <c r="O48" s="91">
        <f t="shared" si="11"/>
        <v>8</v>
      </c>
      <c r="R48" s="86">
        <v>46</v>
      </c>
      <c r="S48" s="85">
        <v>9</v>
      </c>
      <c r="T48" s="32">
        <v>10</v>
      </c>
      <c r="U48" s="32">
        <v>9</v>
      </c>
      <c r="V48" s="32">
        <v>8</v>
      </c>
      <c r="W48" s="91">
        <f t="shared" si="2"/>
        <v>36</v>
      </c>
      <c r="Z48" s="86">
        <v>46</v>
      </c>
      <c r="AA48" s="93">
        <v>4</v>
      </c>
      <c r="AB48" s="87">
        <v>2</v>
      </c>
      <c r="AC48" s="87">
        <v>1</v>
      </c>
      <c r="AD48" s="87">
        <v>0</v>
      </c>
      <c r="AE48" s="91">
        <f t="shared" si="3"/>
        <v>7</v>
      </c>
      <c r="AP48" s="86">
        <v>46</v>
      </c>
      <c r="AQ48" s="85">
        <v>5</v>
      </c>
      <c r="AR48" s="32">
        <v>0</v>
      </c>
      <c r="AS48" s="32">
        <v>2</v>
      </c>
      <c r="AT48" s="32">
        <v>0</v>
      </c>
      <c r="AU48" s="91">
        <f t="shared" si="5"/>
        <v>7</v>
      </c>
      <c r="BF48" s="86">
        <v>46</v>
      </c>
      <c r="BG48" s="84">
        <v>8</v>
      </c>
      <c r="BH48" s="83">
        <v>4</v>
      </c>
      <c r="BI48" s="83">
        <v>6</v>
      </c>
      <c r="BJ48" s="86"/>
      <c r="BK48" s="91">
        <f t="shared" si="7"/>
        <v>18</v>
      </c>
      <c r="BN48" s="86">
        <v>46</v>
      </c>
      <c r="BO48" s="84">
        <v>8</v>
      </c>
      <c r="BP48" s="83">
        <v>9</v>
      </c>
      <c r="BQ48" s="83">
        <v>5</v>
      </c>
      <c r="BR48" s="83">
        <v>10</v>
      </c>
      <c r="BS48" s="91">
        <f t="shared" si="8"/>
        <v>32</v>
      </c>
      <c r="BV48" s="86">
        <v>46</v>
      </c>
      <c r="BW48" s="84">
        <v>8</v>
      </c>
      <c r="BX48" s="83">
        <v>5</v>
      </c>
      <c r="BY48" s="83">
        <v>5</v>
      </c>
      <c r="BZ48" s="83">
        <v>5</v>
      </c>
      <c r="CA48" s="91">
        <f t="shared" si="9"/>
        <v>23</v>
      </c>
    </row>
    <row r="49" spans="2:79">
      <c r="B49" s="21">
        <v>47</v>
      </c>
      <c r="C49" s="23">
        <v>10</v>
      </c>
      <c r="D49" s="23">
        <v>0</v>
      </c>
      <c r="E49" s="23">
        <v>7</v>
      </c>
      <c r="F49" s="23"/>
      <c r="G49" s="24">
        <f t="shared" si="10"/>
        <v>17</v>
      </c>
      <c r="J49" s="11">
        <v>47</v>
      </c>
      <c r="K49" s="82">
        <v>0</v>
      </c>
      <c r="L49" s="82">
        <v>0</v>
      </c>
      <c r="M49" s="82">
        <v>5</v>
      </c>
      <c r="N49" s="82">
        <v>2</v>
      </c>
      <c r="O49" s="91">
        <f t="shared" si="11"/>
        <v>7</v>
      </c>
      <c r="R49" s="86">
        <v>47</v>
      </c>
      <c r="S49" s="85">
        <v>8</v>
      </c>
      <c r="T49" s="32">
        <v>10</v>
      </c>
      <c r="U49" s="32">
        <v>8</v>
      </c>
      <c r="V49" s="32">
        <v>8</v>
      </c>
      <c r="W49" s="91">
        <f t="shared" si="2"/>
        <v>34</v>
      </c>
      <c r="Z49" s="86">
        <v>47</v>
      </c>
      <c r="AA49" s="93">
        <v>3</v>
      </c>
      <c r="AB49" s="87">
        <v>0</v>
      </c>
      <c r="AC49" s="87">
        <v>0</v>
      </c>
      <c r="AD49" s="87">
        <v>4</v>
      </c>
      <c r="AE49" s="91">
        <f t="shared" si="3"/>
        <v>7</v>
      </c>
      <c r="AP49" s="86">
        <v>47</v>
      </c>
      <c r="AQ49" s="85"/>
      <c r="AR49" s="32"/>
      <c r="AS49" s="32"/>
      <c r="AT49" s="32"/>
      <c r="AU49" s="91">
        <f t="shared" si="5"/>
        <v>0</v>
      </c>
      <c r="BF49" s="86">
        <v>47</v>
      </c>
      <c r="BG49" s="84">
        <v>8</v>
      </c>
      <c r="BH49" s="83">
        <v>9</v>
      </c>
      <c r="BI49" s="83">
        <v>9</v>
      </c>
      <c r="BJ49" s="83">
        <v>6</v>
      </c>
      <c r="BK49" s="91">
        <f t="shared" si="7"/>
        <v>32</v>
      </c>
      <c r="BN49" s="86">
        <v>47</v>
      </c>
      <c r="BO49" s="84">
        <v>8</v>
      </c>
      <c r="BP49" s="83">
        <v>7</v>
      </c>
      <c r="BQ49" s="83">
        <v>5</v>
      </c>
      <c r="BR49" s="83">
        <v>7</v>
      </c>
      <c r="BS49" s="91">
        <f t="shared" si="8"/>
        <v>27</v>
      </c>
      <c r="BV49" s="86">
        <v>47</v>
      </c>
      <c r="BW49" s="84">
        <v>6</v>
      </c>
      <c r="BX49" s="83">
        <v>3</v>
      </c>
      <c r="BY49" s="83">
        <v>2</v>
      </c>
      <c r="BZ49" s="83">
        <v>10</v>
      </c>
      <c r="CA49" s="91">
        <f t="shared" si="9"/>
        <v>21</v>
      </c>
    </row>
    <row r="50" spans="2:79">
      <c r="B50" s="21">
        <v>48</v>
      </c>
      <c r="C50" s="21">
        <v>7</v>
      </c>
      <c r="D50" s="21">
        <v>0</v>
      </c>
      <c r="E50" s="21">
        <v>10</v>
      </c>
      <c r="F50" s="21"/>
      <c r="G50" s="24">
        <f t="shared" si="10"/>
        <v>17</v>
      </c>
      <c r="J50" s="11">
        <v>48</v>
      </c>
      <c r="K50" s="82">
        <v>0</v>
      </c>
      <c r="L50" s="82">
        <v>0</v>
      </c>
      <c r="M50" s="82">
        <v>2</v>
      </c>
      <c r="N50" s="82">
        <v>5</v>
      </c>
      <c r="O50" s="91">
        <f t="shared" si="11"/>
        <v>7</v>
      </c>
      <c r="R50" s="86">
        <v>48</v>
      </c>
      <c r="S50" s="85">
        <v>10</v>
      </c>
      <c r="T50" s="32">
        <v>10</v>
      </c>
      <c r="U50" s="32">
        <v>10</v>
      </c>
      <c r="V50" s="32">
        <v>4</v>
      </c>
      <c r="W50" s="91">
        <f t="shared" si="2"/>
        <v>34</v>
      </c>
      <c r="Z50" s="86">
        <v>48</v>
      </c>
      <c r="AA50" s="93">
        <v>0</v>
      </c>
      <c r="AB50" s="87">
        <v>4</v>
      </c>
      <c r="AC50" s="87">
        <v>1</v>
      </c>
      <c r="AD50" s="87">
        <v>0</v>
      </c>
      <c r="AE50" s="91">
        <f t="shared" si="3"/>
        <v>5</v>
      </c>
      <c r="AP50" s="86">
        <v>48</v>
      </c>
      <c r="AQ50" s="85"/>
      <c r="AR50" s="32"/>
      <c r="AS50" s="32"/>
      <c r="AT50" s="32"/>
      <c r="AU50" s="91">
        <f t="shared" si="5"/>
        <v>0</v>
      </c>
      <c r="BF50" s="86">
        <v>48</v>
      </c>
      <c r="BG50" s="84">
        <v>8</v>
      </c>
      <c r="BH50" s="83">
        <v>9</v>
      </c>
      <c r="BI50" s="83">
        <v>2</v>
      </c>
      <c r="BJ50" s="83">
        <v>5</v>
      </c>
      <c r="BK50" s="91">
        <f t="shared" si="7"/>
        <v>24</v>
      </c>
      <c r="BN50" s="86">
        <v>48</v>
      </c>
      <c r="BO50" s="84">
        <v>5</v>
      </c>
      <c r="BP50" s="83">
        <v>10</v>
      </c>
      <c r="BQ50" s="83">
        <v>5</v>
      </c>
      <c r="BR50" s="83">
        <v>4</v>
      </c>
      <c r="BS50" s="91">
        <f t="shared" si="8"/>
        <v>24</v>
      </c>
      <c r="BV50" s="86">
        <v>48</v>
      </c>
      <c r="BW50" s="84">
        <v>6</v>
      </c>
      <c r="BX50" s="83">
        <v>5</v>
      </c>
      <c r="BY50" s="83">
        <v>3</v>
      </c>
      <c r="BZ50" s="83">
        <v>4</v>
      </c>
      <c r="CA50" s="91">
        <f t="shared" si="9"/>
        <v>18</v>
      </c>
    </row>
    <row r="51" spans="2:79">
      <c r="B51" s="21">
        <v>49</v>
      </c>
      <c r="C51" s="21">
        <v>7</v>
      </c>
      <c r="D51" s="21">
        <v>2</v>
      </c>
      <c r="E51" s="21">
        <v>7.5</v>
      </c>
      <c r="F51" s="21"/>
      <c r="G51" s="24">
        <f t="shared" si="10"/>
        <v>16.5</v>
      </c>
      <c r="J51" s="11">
        <v>49</v>
      </c>
      <c r="K51" s="82">
        <v>0</v>
      </c>
      <c r="L51" s="82">
        <v>0</v>
      </c>
      <c r="M51" s="82">
        <v>2</v>
      </c>
      <c r="N51" s="82">
        <v>5</v>
      </c>
      <c r="O51" s="91">
        <f t="shared" si="11"/>
        <v>7</v>
      </c>
      <c r="R51" s="86">
        <v>49</v>
      </c>
      <c r="S51" s="85">
        <v>9</v>
      </c>
      <c r="T51" s="32">
        <v>7</v>
      </c>
      <c r="U51" s="32">
        <v>7</v>
      </c>
      <c r="V51" s="32">
        <v>8</v>
      </c>
      <c r="W51" s="91">
        <f t="shared" si="2"/>
        <v>31</v>
      </c>
      <c r="Z51" s="86">
        <v>49</v>
      </c>
      <c r="AA51" s="93">
        <v>3</v>
      </c>
      <c r="AB51" s="87">
        <v>2</v>
      </c>
      <c r="AC51" s="87">
        <v>0</v>
      </c>
      <c r="AD51" s="87">
        <v>0</v>
      </c>
      <c r="AE51" s="91">
        <f t="shared" si="3"/>
        <v>5</v>
      </c>
      <c r="AP51" s="86">
        <v>49</v>
      </c>
      <c r="AQ51" s="85"/>
      <c r="AR51" s="32"/>
      <c r="AS51" s="32"/>
      <c r="AT51" s="32"/>
      <c r="AU51" s="91">
        <f t="shared" si="5"/>
        <v>0</v>
      </c>
      <c r="BF51" s="86">
        <v>49</v>
      </c>
      <c r="BG51" s="84">
        <v>7</v>
      </c>
      <c r="BH51" s="83">
        <v>8</v>
      </c>
      <c r="BI51" s="83">
        <v>3</v>
      </c>
      <c r="BJ51" s="83">
        <v>2</v>
      </c>
      <c r="BK51" s="91">
        <f t="shared" si="7"/>
        <v>20</v>
      </c>
      <c r="BN51" s="86">
        <v>49</v>
      </c>
      <c r="BO51" s="84">
        <v>3</v>
      </c>
      <c r="BP51" s="83">
        <v>10</v>
      </c>
      <c r="BQ51" s="83">
        <v>5</v>
      </c>
      <c r="BR51" s="83">
        <v>5</v>
      </c>
      <c r="BS51" s="91">
        <f t="shared" si="8"/>
        <v>23</v>
      </c>
      <c r="BV51" s="86">
        <v>49</v>
      </c>
      <c r="BW51" s="84">
        <v>6</v>
      </c>
      <c r="BX51" s="83">
        <v>6</v>
      </c>
      <c r="BY51" s="83">
        <v>0</v>
      </c>
      <c r="BZ51" s="83">
        <v>4</v>
      </c>
      <c r="CA51" s="91">
        <f t="shared" si="9"/>
        <v>16</v>
      </c>
    </row>
    <row r="52" spans="2:79">
      <c r="B52" s="21">
        <v>50</v>
      </c>
      <c r="C52" s="21">
        <v>9</v>
      </c>
      <c r="D52" s="21">
        <v>0</v>
      </c>
      <c r="E52" s="21">
        <v>6.5</v>
      </c>
      <c r="F52" s="21">
        <v>0.5</v>
      </c>
      <c r="G52" s="24">
        <f t="shared" si="10"/>
        <v>16</v>
      </c>
      <c r="J52" s="11">
        <v>50</v>
      </c>
      <c r="K52" s="82">
        <v>0</v>
      </c>
      <c r="L52" s="82">
        <v>0</v>
      </c>
      <c r="M52" s="82">
        <v>5</v>
      </c>
      <c r="N52" s="82">
        <v>2</v>
      </c>
      <c r="O52" s="91">
        <f t="shared" si="11"/>
        <v>7</v>
      </c>
      <c r="R52" s="86">
        <v>50</v>
      </c>
      <c r="S52" s="85">
        <v>8</v>
      </c>
      <c r="T52" s="32">
        <v>6</v>
      </c>
      <c r="U52" s="32">
        <v>4</v>
      </c>
      <c r="V52" s="32">
        <v>2</v>
      </c>
      <c r="W52" s="91">
        <f t="shared" si="2"/>
        <v>20</v>
      </c>
      <c r="Z52" s="86">
        <v>50</v>
      </c>
      <c r="AA52" s="93">
        <v>3</v>
      </c>
      <c r="AB52" s="87">
        <v>2</v>
      </c>
      <c r="AC52" s="87">
        <v>0</v>
      </c>
      <c r="AD52" s="87">
        <v>0</v>
      </c>
      <c r="AE52" s="91">
        <f t="shared" si="3"/>
        <v>5</v>
      </c>
      <c r="AP52" s="86">
        <v>50</v>
      </c>
      <c r="AQ52" s="85">
        <v>2</v>
      </c>
      <c r="AR52" s="32">
        <v>3</v>
      </c>
      <c r="AS52" s="32">
        <v>0</v>
      </c>
      <c r="AT52" s="32">
        <v>2</v>
      </c>
      <c r="AU52" s="91">
        <f t="shared" si="5"/>
        <v>7</v>
      </c>
      <c r="BF52" s="86">
        <v>50</v>
      </c>
      <c r="BG52" s="84">
        <v>10</v>
      </c>
      <c r="BH52" s="83">
        <v>9</v>
      </c>
      <c r="BI52" s="83">
        <v>10</v>
      </c>
      <c r="BJ52" s="83">
        <v>6</v>
      </c>
      <c r="BK52" s="91">
        <f t="shared" si="7"/>
        <v>35</v>
      </c>
      <c r="BN52" s="86">
        <v>50</v>
      </c>
      <c r="BO52" s="84">
        <v>5</v>
      </c>
      <c r="BP52" s="83">
        <v>10</v>
      </c>
      <c r="BQ52" s="83">
        <v>3</v>
      </c>
      <c r="BR52" s="83">
        <v>0</v>
      </c>
      <c r="BS52" s="91">
        <f t="shared" si="8"/>
        <v>18</v>
      </c>
      <c r="BV52" s="86">
        <v>50</v>
      </c>
      <c r="BW52" s="84">
        <v>8</v>
      </c>
      <c r="BX52" s="83">
        <v>0</v>
      </c>
      <c r="BY52" s="83">
        <v>0</v>
      </c>
      <c r="BZ52" s="83">
        <v>6</v>
      </c>
      <c r="CA52" s="91">
        <f t="shared" si="9"/>
        <v>14</v>
      </c>
    </row>
    <row r="53" spans="2:79">
      <c r="B53" s="21">
        <v>51</v>
      </c>
      <c r="C53" s="21">
        <v>5.5</v>
      </c>
      <c r="D53" s="21">
        <v>0</v>
      </c>
      <c r="E53" s="21">
        <v>10</v>
      </c>
      <c r="F53" s="21"/>
      <c r="G53" s="24">
        <f t="shared" si="10"/>
        <v>15.5</v>
      </c>
      <c r="J53" s="11">
        <v>51</v>
      </c>
      <c r="K53" s="32">
        <v>0</v>
      </c>
      <c r="L53" s="32">
        <v>0</v>
      </c>
      <c r="M53" s="32">
        <v>3</v>
      </c>
      <c r="N53" s="32">
        <v>2</v>
      </c>
      <c r="O53" s="91">
        <f t="shared" si="11"/>
        <v>5</v>
      </c>
      <c r="R53" s="86">
        <v>51</v>
      </c>
      <c r="S53" s="85">
        <v>2</v>
      </c>
      <c r="T53" s="32">
        <v>0</v>
      </c>
      <c r="U53" s="32">
        <v>2</v>
      </c>
      <c r="V53" s="32">
        <v>6</v>
      </c>
      <c r="W53" s="91">
        <f t="shared" si="2"/>
        <v>10</v>
      </c>
      <c r="Z53" s="86">
        <v>51</v>
      </c>
      <c r="AA53" s="93">
        <v>1</v>
      </c>
      <c r="AB53" s="87">
        <v>0</v>
      </c>
      <c r="AC53" s="87">
        <v>0</v>
      </c>
      <c r="AD53" s="87">
        <v>1</v>
      </c>
      <c r="AE53" s="91">
        <f t="shared" si="3"/>
        <v>2</v>
      </c>
      <c r="AP53" s="86">
        <v>51</v>
      </c>
      <c r="AQ53" s="85">
        <v>4</v>
      </c>
      <c r="AR53" s="32">
        <v>0</v>
      </c>
      <c r="AS53" s="32">
        <v>0</v>
      </c>
      <c r="AT53" s="32">
        <v>0.5</v>
      </c>
      <c r="AU53" s="91">
        <f t="shared" si="5"/>
        <v>4.5</v>
      </c>
      <c r="BF53" s="86">
        <v>51</v>
      </c>
      <c r="BG53" s="84">
        <v>10</v>
      </c>
      <c r="BH53" s="83">
        <v>6</v>
      </c>
      <c r="BI53" s="83">
        <v>5</v>
      </c>
      <c r="BJ53" s="83">
        <v>6</v>
      </c>
      <c r="BK53" s="91">
        <f t="shared" si="7"/>
        <v>27</v>
      </c>
      <c r="BV53" s="86">
        <v>51</v>
      </c>
      <c r="BW53" s="84">
        <v>9</v>
      </c>
      <c r="BX53" s="83">
        <v>4</v>
      </c>
      <c r="BY53" s="83">
        <v>0</v>
      </c>
      <c r="BZ53" s="83">
        <v>4</v>
      </c>
      <c r="CA53" s="91">
        <f t="shared" si="9"/>
        <v>17</v>
      </c>
    </row>
    <row r="54" spans="2:79">
      <c r="B54" s="21">
        <v>52</v>
      </c>
      <c r="C54" s="21">
        <v>10</v>
      </c>
      <c r="D54" s="21">
        <v>0</v>
      </c>
      <c r="E54" s="21">
        <v>5</v>
      </c>
      <c r="F54" s="21">
        <v>0</v>
      </c>
      <c r="G54" s="24">
        <f t="shared" si="10"/>
        <v>15</v>
      </c>
      <c r="J54" s="11">
        <v>52</v>
      </c>
      <c r="K54" s="82">
        <v>0</v>
      </c>
      <c r="L54" s="82">
        <v>0</v>
      </c>
      <c r="M54" s="82">
        <v>2</v>
      </c>
      <c r="N54" s="82">
        <v>2</v>
      </c>
      <c r="O54" s="91">
        <f t="shared" si="11"/>
        <v>4</v>
      </c>
      <c r="R54" s="86">
        <v>52</v>
      </c>
      <c r="S54" s="85">
        <v>3</v>
      </c>
      <c r="T54" s="32">
        <v>2</v>
      </c>
      <c r="U54" s="32">
        <v>0</v>
      </c>
      <c r="V54" s="32">
        <v>2</v>
      </c>
      <c r="W54" s="91">
        <f t="shared" si="2"/>
        <v>7</v>
      </c>
      <c r="Z54" s="86">
        <v>52</v>
      </c>
      <c r="AA54" s="93">
        <v>0</v>
      </c>
      <c r="AB54" s="87">
        <v>0</v>
      </c>
      <c r="AC54" s="87">
        <v>0</v>
      </c>
      <c r="AD54" s="87">
        <v>0</v>
      </c>
      <c r="AE54" s="91">
        <f t="shared" si="3"/>
        <v>0</v>
      </c>
      <c r="AP54" s="86">
        <v>52</v>
      </c>
      <c r="AQ54" s="85">
        <v>1</v>
      </c>
      <c r="AR54" s="32">
        <v>0</v>
      </c>
      <c r="AS54" s="32">
        <v>1</v>
      </c>
      <c r="AT54" s="32">
        <v>0</v>
      </c>
      <c r="AU54" s="91">
        <f t="shared" si="5"/>
        <v>2</v>
      </c>
      <c r="BF54" s="86">
        <v>52</v>
      </c>
      <c r="BG54" s="92"/>
      <c r="BH54" s="83">
        <v>1</v>
      </c>
      <c r="BI54" s="86"/>
      <c r="BJ54" s="86"/>
      <c r="BK54" s="91">
        <f t="shared" si="7"/>
        <v>1</v>
      </c>
      <c r="BV54" s="86">
        <v>52</v>
      </c>
      <c r="BW54" s="84">
        <v>4</v>
      </c>
      <c r="BX54" s="83">
        <v>3</v>
      </c>
      <c r="BY54" s="83">
        <v>0</v>
      </c>
      <c r="BZ54" s="83">
        <v>6</v>
      </c>
      <c r="CA54" s="91">
        <f t="shared" si="9"/>
        <v>13</v>
      </c>
    </row>
    <row r="55" spans="2:79">
      <c r="B55" s="21">
        <v>53</v>
      </c>
      <c r="C55" s="21">
        <v>9.5</v>
      </c>
      <c r="D55" s="21">
        <v>2</v>
      </c>
      <c r="E55" s="21">
        <v>2</v>
      </c>
      <c r="F55" s="21">
        <v>1</v>
      </c>
      <c r="G55" s="24">
        <f t="shared" si="10"/>
        <v>14.5</v>
      </c>
      <c r="J55" s="11">
        <v>53</v>
      </c>
      <c r="K55" s="32">
        <v>0</v>
      </c>
      <c r="L55" s="86">
        <v>0</v>
      </c>
      <c r="M55" s="86">
        <v>3</v>
      </c>
      <c r="N55" s="86">
        <v>1</v>
      </c>
      <c r="O55" s="91">
        <f t="shared" si="11"/>
        <v>4</v>
      </c>
      <c r="R55" s="86">
        <v>53</v>
      </c>
      <c r="S55" s="85">
        <v>1</v>
      </c>
      <c r="T55" s="32">
        <v>0</v>
      </c>
      <c r="U55" s="32">
        <v>1</v>
      </c>
      <c r="V55" s="32">
        <v>0</v>
      </c>
      <c r="W55" s="91">
        <f t="shared" si="2"/>
        <v>2</v>
      </c>
      <c r="Z55" s="86">
        <v>53</v>
      </c>
      <c r="AA55" s="93">
        <v>0</v>
      </c>
      <c r="AB55" s="87">
        <v>0</v>
      </c>
      <c r="AC55" s="87">
        <v>0</v>
      </c>
      <c r="AD55" s="87">
        <v>0</v>
      </c>
      <c r="AE55" s="91">
        <f t="shared" si="3"/>
        <v>0</v>
      </c>
      <c r="AP55" s="86">
        <v>53</v>
      </c>
      <c r="AQ55" s="85">
        <v>4</v>
      </c>
      <c r="AR55" s="32">
        <v>4</v>
      </c>
      <c r="AS55" s="32">
        <v>10</v>
      </c>
      <c r="AT55" s="32">
        <v>8</v>
      </c>
      <c r="AU55" s="91">
        <f t="shared" si="5"/>
        <v>26</v>
      </c>
      <c r="BV55" s="86">
        <v>53</v>
      </c>
      <c r="BW55" s="84">
        <v>4</v>
      </c>
      <c r="BX55" s="83">
        <v>0</v>
      </c>
      <c r="BY55" s="83">
        <v>2</v>
      </c>
      <c r="BZ55" s="83">
        <v>6</v>
      </c>
      <c r="CA55" s="91">
        <f t="shared" si="9"/>
        <v>12</v>
      </c>
    </row>
    <row r="56" spans="2:79">
      <c r="B56" s="21">
        <v>54</v>
      </c>
      <c r="C56" s="21">
        <v>7</v>
      </c>
      <c r="D56" s="21">
        <v>0</v>
      </c>
      <c r="E56" s="21">
        <v>6.5</v>
      </c>
      <c r="F56" s="21">
        <v>0.5</v>
      </c>
      <c r="G56" s="24">
        <f t="shared" si="10"/>
        <v>14</v>
      </c>
      <c r="J56" s="11">
        <v>54</v>
      </c>
      <c r="K56" s="82">
        <v>0</v>
      </c>
      <c r="L56" s="82">
        <v>0</v>
      </c>
      <c r="M56" s="82">
        <v>1</v>
      </c>
      <c r="N56" s="82">
        <v>2</v>
      </c>
      <c r="O56" s="91">
        <f t="shared" si="11"/>
        <v>3</v>
      </c>
      <c r="Z56" s="86">
        <v>54</v>
      </c>
      <c r="AA56" s="93">
        <v>0</v>
      </c>
      <c r="AB56" s="87">
        <v>0</v>
      </c>
      <c r="AC56" s="87">
        <v>0</v>
      </c>
      <c r="AD56" s="87">
        <v>0</v>
      </c>
      <c r="AE56" s="91">
        <f t="shared" si="3"/>
        <v>0</v>
      </c>
      <c r="AP56" s="86">
        <v>54</v>
      </c>
      <c r="AQ56" s="85">
        <v>6</v>
      </c>
      <c r="AR56" s="32">
        <v>5</v>
      </c>
      <c r="AS56" s="32">
        <v>10</v>
      </c>
      <c r="AT56" s="32">
        <v>4</v>
      </c>
      <c r="AU56" s="91">
        <f t="shared" si="5"/>
        <v>25</v>
      </c>
      <c r="BV56" s="86">
        <v>54</v>
      </c>
      <c r="BW56" s="92">
        <v>6</v>
      </c>
      <c r="BX56" s="86"/>
      <c r="BY56" s="83">
        <v>3</v>
      </c>
      <c r="BZ56" s="86"/>
      <c r="CA56" s="91">
        <f t="shared" si="9"/>
        <v>9</v>
      </c>
    </row>
    <row r="57" spans="2:79">
      <c r="B57" s="21">
        <v>55</v>
      </c>
      <c r="C57" s="21">
        <v>10</v>
      </c>
      <c r="D57" s="21"/>
      <c r="E57" s="21">
        <v>2.5</v>
      </c>
      <c r="F57" s="21">
        <v>0</v>
      </c>
      <c r="G57" s="24">
        <f t="shared" si="10"/>
        <v>12.5</v>
      </c>
      <c r="J57" s="11">
        <v>55</v>
      </c>
      <c r="K57" s="32">
        <v>0</v>
      </c>
      <c r="L57" s="32">
        <v>1</v>
      </c>
      <c r="M57" s="32">
        <v>0</v>
      </c>
      <c r="N57" s="32">
        <v>2</v>
      </c>
      <c r="O57" s="91">
        <f t="shared" si="11"/>
        <v>3</v>
      </c>
      <c r="Z57" s="86">
        <v>55</v>
      </c>
      <c r="AA57" s="85">
        <v>10</v>
      </c>
      <c r="AB57" s="32">
        <v>10</v>
      </c>
      <c r="AC57" s="32">
        <v>3</v>
      </c>
      <c r="AD57" s="32">
        <v>7</v>
      </c>
      <c r="AE57" s="91">
        <f t="shared" si="3"/>
        <v>30</v>
      </c>
      <c r="AP57" s="86">
        <v>55</v>
      </c>
      <c r="AQ57" s="85">
        <v>2</v>
      </c>
      <c r="AR57" s="32">
        <v>8</v>
      </c>
      <c r="AS57" s="32">
        <v>9</v>
      </c>
      <c r="AT57" s="32">
        <v>1</v>
      </c>
      <c r="AU57" s="91">
        <f t="shared" si="5"/>
        <v>20</v>
      </c>
      <c r="BV57" s="86">
        <v>55</v>
      </c>
      <c r="BW57" s="84">
        <v>0</v>
      </c>
      <c r="BX57" s="83">
        <v>0</v>
      </c>
      <c r="BY57" s="83">
        <v>0</v>
      </c>
      <c r="BZ57" s="83">
        <v>0</v>
      </c>
      <c r="CA57" s="91">
        <f t="shared" si="9"/>
        <v>0</v>
      </c>
    </row>
    <row r="58" spans="2:79">
      <c r="B58" s="21">
        <v>56</v>
      </c>
      <c r="C58" s="21">
        <v>7</v>
      </c>
      <c r="D58" s="21">
        <v>4</v>
      </c>
      <c r="E58" s="21"/>
      <c r="F58" s="21">
        <v>1</v>
      </c>
      <c r="G58" s="24">
        <f t="shared" si="10"/>
        <v>12</v>
      </c>
      <c r="Z58" s="86">
        <v>56</v>
      </c>
      <c r="AA58" s="85">
        <v>10</v>
      </c>
      <c r="AB58" s="32">
        <v>8</v>
      </c>
      <c r="AC58" s="32">
        <v>0</v>
      </c>
      <c r="AD58" s="32">
        <v>7</v>
      </c>
      <c r="AE58" s="91">
        <f t="shared" si="3"/>
        <v>25</v>
      </c>
      <c r="AP58" s="86">
        <v>56</v>
      </c>
      <c r="AQ58" s="85">
        <v>3</v>
      </c>
      <c r="AR58" s="32">
        <v>0</v>
      </c>
      <c r="AS58" s="32">
        <v>8</v>
      </c>
      <c r="AT58" s="32">
        <v>4</v>
      </c>
      <c r="AU58" s="91">
        <f t="shared" si="5"/>
        <v>15</v>
      </c>
      <c r="BV58" s="86">
        <v>56</v>
      </c>
      <c r="BW58" s="84">
        <v>0</v>
      </c>
      <c r="BX58" s="83">
        <v>0</v>
      </c>
      <c r="BY58" s="83">
        <v>0</v>
      </c>
      <c r="BZ58" s="83">
        <v>0</v>
      </c>
      <c r="CA58" s="91">
        <f t="shared" si="9"/>
        <v>0</v>
      </c>
    </row>
    <row r="59" spans="2:79" ht="15.75" thickBot="1">
      <c r="B59" s="21">
        <v>57</v>
      </c>
      <c r="C59" s="29">
        <v>0</v>
      </c>
      <c r="D59" s="29">
        <v>2</v>
      </c>
      <c r="E59" s="29">
        <v>5</v>
      </c>
      <c r="F59" s="29">
        <v>0</v>
      </c>
      <c r="G59" s="24">
        <f t="shared" si="10"/>
        <v>7</v>
      </c>
      <c r="Z59" s="86">
        <v>57</v>
      </c>
      <c r="AA59" s="85">
        <v>2</v>
      </c>
      <c r="AB59" s="32">
        <v>7</v>
      </c>
      <c r="AC59" s="32">
        <v>2</v>
      </c>
      <c r="AD59" s="32">
        <v>8</v>
      </c>
      <c r="AE59" s="91">
        <f t="shared" si="3"/>
        <v>19</v>
      </c>
      <c r="AP59" s="86">
        <v>57</v>
      </c>
      <c r="AQ59" s="85">
        <v>0</v>
      </c>
      <c r="AR59" s="32">
        <v>4</v>
      </c>
      <c r="AS59" s="32">
        <v>7</v>
      </c>
      <c r="AT59" s="32">
        <v>3</v>
      </c>
      <c r="AU59" s="91">
        <f t="shared" si="5"/>
        <v>14</v>
      </c>
      <c r="BV59" s="86">
        <v>57</v>
      </c>
      <c r="BW59" s="84">
        <v>0</v>
      </c>
      <c r="BX59" s="83">
        <v>0</v>
      </c>
      <c r="BY59" s="83">
        <v>0</v>
      </c>
      <c r="BZ59" s="83">
        <v>0</v>
      </c>
      <c r="CA59" s="91">
        <f t="shared" si="9"/>
        <v>0</v>
      </c>
    </row>
    <row r="60" spans="2:79">
      <c r="B60" s="12" t="s">
        <v>16</v>
      </c>
      <c r="C60" s="12">
        <f>AVERAGE(C3:C59)</f>
        <v>8.9298245614035086</v>
      </c>
      <c r="D60" s="12">
        <f t="shared" ref="D60:F60" si="12">AVERAGE(D3:D59)</f>
        <v>4.4464285714285712</v>
      </c>
      <c r="E60" s="12">
        <f t="shared" si="12"/>
        <v>8.2142857142857135</v>
      </c>
      <c r="F60" s="12">
        <f t="shared" si="12"/>
        <v>5.05</v>
      </c>
      <c r="Z60" s="86">
        <v>58</v>
      </c>
      <c r="AA60" s="85">
        <v>2</v>
      </c>
      <c r="AB60" s="32">
        <v>5</v>
      </c>
      <c r="AC60" s="32">
        <v>3</v>
      </c>
      <c r="AD60" s="32">
        <v>8</v>
      </c>
      <c r="AE60" s="91">
        <f t="shared" si="3"/>
        <v>18</v>
      </c>
      <c r="AP60" s="86">
        <v>58</v>
      </c>
      <c r="AQ60" s="92"/>
      <c r="AR60" s="32">
        <v>0</v>
      </c>
      <c r="AS60" s="32">
        <v>10</v>
      </c>
      <c r="AT60" s="32">
        <v>2</v>
      </c>
      <c r="AU60" s="91">
        <f t="shared" si="5"/>
        <v>12</v>
      </c>
    </row>
    <row r="61" spans="2:79">
      <c r="B61" s="11" t="s">
        <v>17</v>
      </c>
      <c r="C61" s="11">
        <f>C60*10</f>
        <v>89.298245614035082</v>
      </c>
      <c r="D61" s="11">
        <f t="shared" ref="D61:F61" si="13">D60*10</f>
        <v>44.464285714285708</v>
      </c>
      <c r="E61" s="11">
        <f t="shared" si="13"/>
        <v>82.142857142857139</v>
      </c>
      <c r="F61" s="11">
        <f t="shared" si="13"/>
        <v>50.5</v>
      </c>
      <c r="Z61" s="86">
        <v>59</v>
      </c>
      <c r="AA61" s="85">
        <v>2</v>
      </c>
      <c r="AB61" s="32">
        <v>4</v>
      </c>
      <c r="AC61" s="32">
        <v>1</v>
      </c>
      <c r="AD61" s="32">
        <v>5</v>
      </c>
      <c r="AE61" s="91">
        <f t="shared" si="3"/>
        <v>12</v>
      </c>
      <c r="AP61" s="86">
        <v>59</v>
      </c>
      <c r="AQ61" s="85">
        <v>3</v>
      </c>
      <c r="AR61" s="32">
        <v>4</v>
      </c>
      <c r="AS61" s="32">
        <v>4</v>
      </c>
      <c r="AT61" s="86"/>
      <c r="AU61" s="91">
        <f t="shared" si="5"/>
        <v>11</v>
      </c>
    </row>
    <row r="62" spans="2:79">
      <c r="B62" s="11" t="s">
        <v>18</v>
      </c>
      <c r="C62" s="14">
        <f>100-C61</f>
        <v>10.701754385964918</v>
      </c>
      <c r="D62" s="11">
        <f t="shared" ref="D62:F62" si="14">100-D61</f>
        <v>55.535714285714292</v>
      </c>
      <c r="E62" s="14">
        <f t="shared" si="14"/>
        <v>17.857142857142861</v>
      </c>
      <c r="F62" s="11">
        <f t="shared" si="14"/>
        <v>49.5</v>
      </c>
      <c r="Z62" s="86">
        <v>60</v>
      </c>
      <c r="AA62" s="85">
        <v>10</v>
      </c>
      <c r="AB62" s="32">
        <v>10</v>
      </c>
      <c r="AC62" s="32">
        <v>4</v>
      </c>
      <c r="AD62" s="32">
        <v>10</v>
      </c>
      <c r="AE62" s="91">
        <f t="shared" si="3"/>
        <v>34</v>
      </c>
      <c r="AP62" s="86">
        <v>60</v>
      </c>
      <c r="AQ62" s="85">
        <v>3</v>
      </c>
      <c r="AR62" s="86"/>
      <c r="AS62" s="86"/>
      <c r="AT62" s="32">
        <v>7</v>
      </c>
      <c r="AU62" s="91">
        <f t="shared" si="5"/>
        <v>10</v>
      </c>
    </row>
    <row r="63" spans="2:79">
      <c r="B63" s="16" t="s">
        <v>22</v>
      </c>
      <c r="C63" s="14">
        <f>CORREL(C3:C59,G3:G59)</f>
        <v>0.40534193317549333</v>
      </c>
      <c r="D63" s="11">
        <f>CORREL(D3:D59,G3:G59)</f>
        <v>0.78692523707190831</v>
      </c>
      <c r="E63" s="11">
        <f>CORREL(E3:E59,G3:G59)</f>
        <v>0.63437185721749867</v>
      </c>
      <c r="F63" s="11">
        <f>CORREL(F3:F59,G3:G59)</f>
        <v>0.79902701535726506</v>
      </c>
      <c r="Z63" s="86">
        <v>61</v>
      </c>
      <c r="AA63" s="85">
        <v>10</v>
      </c>
      <c r="AB63" s="32">
        <v>10</v>
      </c>
      <c r="AC63" s="32">
        <v>6</v>
      </c>
      <c r="AD63" s="32">
        <v>8</v>
      </c>
      <c r="AE63" s="91">
        <f t="shared" si="3"/>
        <v>34</v>
      </c>
      <c r="AP63" s="86">
        <v>61</v>
      </c>
      <c r="AQ63" s="85">
        <v>4</v>
      </c>
      <c r="AR63" s="32">
        <v>1</v>
      </c>
      <c r="AS63" s="32">
        <v>0</v>
      </c>
      <c r="AT63" s="32">
        <v>5</v>
      </c>
      <c r="AU63" s="91">
        <f t="shared" si="5"/>
        <v>10</v>
      </c>
    </row>
    <row r="64" spans="2:79">
      <c r="Z64" s="86">
        <v>62</v>
      </c>
      <c r="AA64" s="85">
        <v>10</v>
      </c>
      <c r="AB64" s="32">
        <v>8</v>
      </c>
      <c r="AC64" s="32">
        <v>6</v>
      </c>
      <c r="AD64" s="32">
        <v>8</v>
      </c>
      <c r="AE64" s="91">
        <f t="shared" si="3"/>
        <v>32</v>
      </c>
      <c r="AP64" s="86">
        <v>62</v>
      </c>
      <c r="AQ64" s="85">
        <v>3</v>
      </c>
      <c r="AR64" s="32">
        <v>1</v>
      </c>
      <c r="AS64" s="86"/>
      <c r="AT64" s="32">
        <v>6</v>
      </c>
      <c r="AU64" s="91">
        <f t="shared" si="5"/>
        <v>10</v>
      </c>
    </row>
    <row r="65" spans="1:79">
      <c r="Z65" s="86">
        <v>63</v>
      </c>
      <c r="AA65" s="85">
        <v>1</v>
      </c>
      <c r="AB65" s="32">
        <v>6</v>
      </c>
      <c r="AC65" s="32">
        <v>5</v>
      </c>
      <c r="AD65" s="32">
        <v>6</v>
      </c>
      <c r="AE65" s="91">
        <f t="shared" si="3"/>
        <v>18</v>
      </c>
      <c r="AP65" s="86">
        <v>63</v>
      </c>
      <c r="AQ65" s="85">
        <v>3</v>
      </c>
      <c r="AR65" s="32">
        <v>1</v>
      </c>
      <c r="AS65" s="32">
        <v>0</v>
      </c>
      <c r="AT65" s="32">
        <v>2</v>
      </c>
      <c r="AU65" s="91">
        <f t="shared" si="5"/>
        <v>6</v>
      </c>
    </row>
    <row r="66" spans="1:79">
      <c r="Z66" s="86">
        <v>64</v>
      </c>
      <c r="AA66" s="85">
        <v>3</v>
      </c>
      <c r="AB66" s="32">
        <v>2</v>
      </c>
      <c r="AC66" s="32">
        <v>1</v>
      </c>
      <c r="AD66" s="32">
        <v>2</v>
      </c>
      <c r="AE66" s="91">
        <f t="shared" si="3"/>
        <v>8</v>
      </c>
      <c r="AP66" s="86">
        <v>64</v>
      </c>
      <c r="AQ66" s="85">
        <v>0</v>
      </c>
      <c r="AR66" s="32">
        <v>0</v>
      </c>
      <c r="AS66" s="86">
        <v>1</v>
      </c>
      <c r="AT66" s="32">
        <v>4</v>
      </c>
      <c r="AU66" s="91">
        <f t="shared" si="5"/>
        <v>5</v>
      </c>
    </row>
    <row r="67" spans="1:79">
      <c r="Z67" s="86">
        <v>65</v>
      </c>
      <c r="AA67" s="85">
        <v>0</v>
      </c>
      <c r="AB67" s="32">
        <v>3</v>
      </c>
      <c r="AC67" s="32">
        <v>0</v>
      </c>
      <c r="AD67" s="32">
        <v>1</v>
      </c>
      <c r="AE67" s="91">
        <f t="shared" si="3"/>
        <v>4</v>
      </c>
      <c r="AP67" s="86">
        <v>65</v>
      </c>
      <c r="AQ67" s="85">
        <v>3</v>
      </c>
      <c r="AR67" s="32">
        <v>0</v>
      </c>
      <c r="AS67" s="32">
        <v>0</v>
      </c>
      <c r="AT67" s="32">
        <v>2</v>
      </c>
      <c r="AU67" s="91">
        <f t="shared" si="5"/>
        <v>5</v>
      </c>
    </row>
    <row r="68" spans="1:79">
      <c r="AP68" s="86">
        <v>66</v>
      </c>
      <c r="AQ68" s="92"/>
      <c r="AR68" s="86"/>
      <c r="AS68" s="86"/>
      <c r="AT68" s="32">
        <v>4</v>
      </c>
      <c r="AU68" s="91">
        <f t="shared" ref="AU68:AU69" si="15">SUM(AQ68:AT68)</f>
        <v>4</v>
      </c>
    </row>
    <row r="69" spans="1:79">
      <c r="AP69" s="86">
        <v>67</v>
      </c>
      <c r="AQ69" s="92"/>
      <c r="AR69" s="86"/>
      <c r="AS69" s="86"/>
      <c r="AT69" s="32">
        <v>1</v>
      </c>
      <c r="AU69" s="91">
        <f t="shared" si="15"/>
        <v>1</v>
      </c>
    </row>
    <row r="75" spans="1:79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</row>
    <row r="77" spans="1:79">
      <c r="A77" t="s">
        <v>0</v>
      </c>
      <c r="I77" t="s">
        <v>6</v>
      </c>
      <c r="Q77" t="s">
        <v>7</v>
      </c>
      <c r="Y77" t="s">
        <v>8</v>
      </c>
      <c r="AG77" t="s">
        <v>9</v>
      </c>
      <c r="AO77" t="s">
        <v>10</v>
      </c>
      <c r="AW77" t="s">
        <v>11</v>
      </c>
      <c r="BE77" t="s">
        <v>12</v>
      </c>
      <c r="BM77" t="s">
        <v>13</v>
      </c>
      <c r="BU77" t="s">
        <v>14</v>
      </c>
    </row>
    <row r="78" spans="1:79">
      <c r="B78" s="3" t="s">
        <v>5</v>
      </c>
      <c r="C78" s="7" t="s">
        <v>1</v>
      </c>
      <c r="D78" s="7" t="s">
        <v>2</v>
      </c>
      <c r="E78" s="7" t="s">
        <v>3</v>
      </c>
      <c r="F78" s="7" t="s">
        <v>4</v>
      </c>
      <c r="G78" s="8" t="s">
        <v>15</v>
      </c>
      <c r="J78" s="3" t="s">
        <v>5</v>
      </c>
      <c r="K78" s="7" t="s">
        <v>1</v>
      </c>
      <c r="L78" s="7" t="s">
        <v>2</v>
      </c>
      <c r="M78" s="7" t="s">
        <v>3</v>
      </c>
      <c r="N78" s="7" t="s">
        <v>4</v>
      </c>
      <c r="O78" s="8" t="s">
        <v>15</v>
      </c>
      <c r="R78" s="3" t="s">
        <v>5</v>
      </c>
      <c r="S78" s="7" t="s">
        <v>1</v>
      </c>
      <c r="T78" s="7" t="s">
        <v>2</v>
      </c>
      <c r="U78" s="7" t="s">
        <v>3</v>
      </c>
      <c r="V78" s="7" t="s">
        <v>4</v>
      </c>
      <c r="W78" s="8" t="s">
        <v>15</v>
      </c>
      <c r="Z78" s="3" t="s">
        <v>5</v>
      </c>
      <c r="AA78" s="7" t="s">
        <v>1</v>
      </c>
      <c r="AB78" s="7" t="s">
        <v>2</v>
      </c>
      <c r="AC78" s="7" t="s">
        <v>3</v>
      </c>
      <c r="AD78" s="7" t="s">
        <v>4</v>
      </c>
      <c r="AE78" s="8" t="s">
        <v>15</v>
      </c>
      <c r="AH78" s="3" t="s">
        <v>5</v>
      </c>
      <c r="AI78" s="7" t="s">
        <v>1</v>
      </c>
      <c r="AJ78" s="7" t="s">
        <v>2</v>
      </c>
      <c r="AK78" s="7" t="s">
        <v>3</v>
      </c>
      <c r="AL78" s="7" t="s">
        <v>4</v>
      </c>
      <c r="AM78" s="8" t="s">
        <v>15</v>
      </c>
      <c r="AP78" s="3" t="s">
        <v>5</v>
      </c>
      <c r="AQ78" s="7" t="s">
        <v>1</v>
      </c>
      <c r="AR78" s="7" t="s">
        <v>2</v>
      </c>
      <c r="AS78" s="7" t="s">
        <v>3</v>
      </c>
      <c r="AT78" s="7" t="s">
        <v>4</v>
      </c>
      <c r="AU78" s="8" t="s">
        <v>15</v>
      </c>
      <c r="AX78" s="3" t="s">
        <v>5</v>
      </c>
      <c r="AY78" s="7" t="s">
        <v>1</v>
      </c>
      <c r="AZ78" s="7" t="s">
        <v>2</v>
      </c>
      <c r="BA78" s="7" t="s">
        <v>3</v>
      </c>
      <c r="BB78" s="7" t="s">
        <v>4</v>
      </c>
      <c r="BC78" s="8" t="s">
        <v>15</v>
      </c>
      <c r="BF78" s="3" t="s">
        <v>5</v>
      </c>
      <c r="BG78" s="7" t="s">
        <v>1</v>
      </c>
      <c r="BH78" s="7" t="s">
        <v>2</v>
      </c>
      <c r="BI78" s="7" t="s">
        <v>3</v>
      </c>
      <c r="BJ78" s="7" t="s">
        <v>4</v>
      </c>
      <c r="BK78" s="8" t="s">
        <v>15</v>
      </c>
      <c r="BN78" s="3" t="s">
        <v>5</v>
      </c>
      <c r="BO78" s="7" t="s">
        <v>1</v>
      </c>
      <c r="BP78" s="7" t="s">
        <v>2</v>
      </c>
      <c r="BQ78" s="7" t="s">
        <v>3</v>
      </c>
      <c r="BR78" s="7" t="s">
        <v>4</v>
      </c>
      <c r="BS78" s="8" t="s">
        <v>15</v>
      </c>
      <c r="BV78" s="3" t="s">
        <v>5</v>
      </c>
      <c r="BW78" s="7" t="s">
        <v>1</v>
      </c>
      <c r="BX78" s="7" t="s">
        <v>2</v>
      </c>
      <c r="BY78" s="7" t="s">
        <v>3</v>
      </c>
      <c r="BZ78" s="7" t="s">
        <v>4</v>
      </c>
      <c r="CA78" s="8" t="s">
        <v>15</v>
      </c>
    </row>
    <row r="79" spans="1:79">
      <c r="B79" s="19">
        <v>1</v>
      </c>
      <c r="C79" s="19">
        <v>10</v>
      </c>
      <c r="D79" s="19">
        <v>10</v>
      </c>
      <c r="E79" s="19">
        <v>10</v>
      </c>
      <c r="F79" s="19">
        <v>9</v>
      </c>
      <c r="G79" s="24">
        <f t="shared" ref="G79:G120" si="16">SUM(C79:F79)</f>
        <v>39</v>
      </c>
      <c r="J79" s="86">
        <v>1</v>
      </c>
      <c r="K79" s="82">
        <v>9</v>
      </c>
      <c r="L79" s="82">
        <v>10</v>
      </c>
      <c r="M79" s="82">
        <v>5</v>
      </c>
      <c r="N79" s="82">
        <v>9</v>
      </c>
      <c r="O79" s="91">
        <f>SUM(K79:N79)</f>
        <v>33</v>
      </c>
      <c r="Q79" s="202"/>
      <c r="R79" s="86">
        <v>1</v>
      </c>
      <c r="S79" s="82">
        <v>10</v>
      </c>
      <c r="T79" s="82">
        <v>10</v>
      </c>
      <c r="U79" s="82">
        <v>8</v>
      </c>
      <c r="V79" s="82">
        <v>10</v>
      </c>
      <c r="W79" s="91">
        <f>SUM(S79:V79)</f>
        <v>38</v>
      </c>
      <c r="Z79" s="86">
        <v>1</v>
      </c>
      <c r="AA79" s="87">
        <v>10</v>
      </c>
      <c r="AB79" s="87">
        <v>10</v>
      </c>
      <c r="AC79" s="87">
        <v>1</v>
      </c>
      <c r="AD79" s="87">
        <v>10</v>
      </c>
      <c r="AE79" s="91">
        <f>SUM(AA79:AD79)</f>
        <v>31</v>
      </c>
      <c r="AH79" s="86">
        <v>1</v>
      </c>
      <c r="AI79" s="87">
        <v>5</v>
      </c>
      <c r="AJ79" s="87">
        <v>7</v>
      </c>
      <c r="AK79" s="87">
        <v>10</v>
      </c>
      <c r="AL79" s="87">
        <v>10</v>
      </c>
      <c r="AM79" s="91">
        <f>SUM(AI79:AL79)</f>
        <v>32</v>
      </c>
      <c r="AP79" s="86">
        <v>1</v>
      </c>
      <c r="AQ79" s="87">
        <v>8</v>
      </c>
      <c r="AR79" s="87">
        <v>9</v>
      </c>
      <c r="AS79" s="87">
        <v>7</v>
      </c>
      <c r="AT79" s="87">
        <v>7</v>
      </c>
      <c r="AU79" s="91">
        <f>SUM(AQ79:AT79)</f>
        <v>31</v>
      </c>
      <c r="AX79" s="86">
        <v>1</v>
      </c>
      <c r="AY79" s="87">
        <v>10</v>
      </c>
      <c r="AZ79" s="87">
        <v>6</v>
      </c>
      <c r="BA79" s="87">
        <v>10</v>
      </c>
      <c r="BB79" s="87">
        <v>10</v>
      </c>
      <c r="BC79" s="91">
        <f>SUM(AY79:BB79)</f>
        <v>36</v>
      </c>
      <c r="BF79" s="86">
        <v>1</v>
      </c>
      <c r="BG79" s="87">
        <v>10</v>
      </c>
      <c r="BH79" s="87">
        <v>6</v>
      </c>
      <c r="BI79" s="87">
        <v>6</v>
      </c>
      <c r="BJ79" s="87">
        <v>10</v>
      </c>
      <c r="BK79" s="91">
        <f>SUM(BG79:BJ79)</f>
        <v>32</v>
      </c>
      <c r="BN79" s="86">
        <v>1</v>
      </c>
      <c r="BO79" s="86">
        <v>8</v>
      </c>
      <c r="BP79" s="86">
        <v>6</v>
      </c>
      <c r="BQ79" s="86">
        <v>8</v>
      </c>
      <c r="BR79" s="86">
        <v>10</v>
      </c>
      <c r="BS79" s="91">
        <f>SUM(BO79:BR79)</f>
        <v>32</v>
      </c>
      <c r="BV79" s="86">
        <v>1</v>
      </c>
      <c r="BW79" s="86">
        <v>8</v>
      </c>
      <c r="BX79" s="86">
        <v>7</v>
      </c>
      <c r="BY79" s="86">
        <v>5</v>
      </c>
      <c r="BZ79" s="86">
        <v>5</v>
      </c>
      <c r="CA79" s="91">
        <f>SUM(BW79:BZ79)</f>
        <v>25</v>
      </c>
    </row>
    <row r="80" spans="1:79">
      <c r="B80" s="19">
        <v>2</v>
      </c>
      <c r="C80" s="19">
        <v>10</v>
      </c>
      <c r="D80" s="19">
        <v>7</v>
      </c>
      <c r="E80" s="19">
        <v>10</v>
      </c>
      <c r="F80" s="19">
        <v>10</v>
      </c>
      <c r="G80" s="24">
        <f t="shared" si="16"/>
        <v>37</v>
      </c>
      <c r="J80" s="86">
        <v>2</v>
      </c>
      <c r="K80" s="82">
        <v>7</v>
      </c>
      <c r="L80" s="82">
        <v>9</v>
      </c>
      <c r="M80" s="82">
        <v>7</v>
      </c>
      <c r="N80" s="82">
        <v>10</v>
      </c>
      <c r="O80" s="91">
        <f t="shared" ref="O80:O124" si="17">SUM(K80:N80)</f>
        <v>33</v>
      </c>
      <c r="R80" s="86">
        <v>2</v>
      </c>
      <c r="S80" s="82">
        <v>10</v>
      </c>
      <c r="T80" s="82">
        <v>10</v>
      </c>
      <c r="U80" s="82">
        <v>5</v>
      </c>
      <c r="V80" s="82">
        <v>5</v>
      </c>
      <c r="W80" s="91">
        <f t="shared" ref="W80:W140" si="18">SUM(S80:V80)</f>
        <v>30</v>
      </c>
      <c r="Z80" s="86">
        <v>2</v>
      </c>
      <c r="AA80" s="87">
        <v>10</v>
      </c>
      <c r="AB80" s="87">
        <v>9</v>
      </c>
      <c r="AC80" s="87">
        <v>5</v>
      </c>
      <c r="AD80" s="87">
        <v>7</v>
      </c>
      <c r="AE80" s="91">
        <f t="shared" ref="AE80:AE110" si="19">SUM(AA80:AD80)</f>
        <v>31</v>
      </c>
      <c r="AH80" s="86">
        <v>2</v>
      </c>
      <c r="AI80" s="87">
        <v>10</v>
      </c>
      <c r="AJ80" s="87">
        <v>1</v>
      </c>
      <c r="AK80" s="87">
        <v>10</v>
      </c>
      <c r="AL80" s="87">
        <v>10</v>
      </c>
      <c r="AM80" s="91">
        <f t="shared" ref="AM80:AM133" si="20">SUM(AI80:AL80)</f>
        <v>31</v>
      </c>
      <c r="AP80" s="86">
        <v>2</v>
      </c>
      <c r="AQ80" s="87">
        <v>9</v>
      </c>
      <c r="AR80" s="87">
        <v>9</v>
      </c>
      <c r="AS80" s="87">
        <v>4</v>
      </c>
      <c r="AT80" s="87">
        <v>7</v>
      </c>
      <c r="AU80" s="91">
        <f t="shared" ref="AU80:AU133" si="21">SUM(AQ80:AT80)</f>
        <v>29</v>
      </c>
      <c r="AX80" s="86">
        <v>2</v>
      </c>
      <c r="AY80" s="87">
        <v>7</v>
      </c>
      <c r="AZ80" s="87">
        <v>10</v>
      </c>
      <c r="BA80" s="87">
        <v>10</v>
      </c>
      <c r="BB80" s="87">
        <v>7</v>
      </c>
      <c r="BC80" s="91">
        <f t="shared" ref="BC80:BC143" si="22">SUM(AY80:BB80)</f>
        <v>34</v>
      </c>
      <c r="BF80" s="86">
        <v>2</v>
      </c>
      <c r="BG80" s="87">
        <v>8</v>
      </c>
      <c r="BH80" s="87">
        <v>10</v>
      </c>
      <c r="BI80" s="87">
        <v>5</v>
      </c>
      <c r="BJ80" s="87">
        <v>7</v>
      </c>
      <c r="BK80" s="91">
        <f t="shared" ref="BK80:BK141" si="23">SUM(BG80:BJ80)</f>
        <v>30</v>
      </c>
      <c r="BN80" s="86">
        <v>2</v>
      </c>
      <c r="BO80" s="86">
        <v>8</v>
      </c>
      <c r="BP80" s="86">
        <v>6</v>
      </c>
      <c r="BQ80" s="86">
        <v>10</v>
      </c>
      <c r="BR80" s="86">
        <v>4</v>
      </c>
      <c r="BS80" s="91">
        <f t="shared" ref="BS80:BS119" si="24">SUM(BO80:BR80)</f>
        <v>28</v>
      </c>
      <c r="BV80" s="86">
        <v>2</v>
      </c>
      <c r="BW80" s="86">
        <v>4.5</v>
      </c>
      <c r="BX80" s="86">
        <v>5.5</v>
      </c>
      <c r="BY80" s="86">
        <v>1</v>
      </c>
      <c r="BZ80" s="86">
        <v>6</v>
      </c>
      <c r="CA80" s="91">
        <f t="shared" ref="CA80:CA122" si="25">SUM(BW80:BZ80)</f>
        <v>17</v>
      </c>
    </row>
    <row r="81" spans="2:79">
      <c r="B81" s="19">
        <v>3</v>
      </c>
      <c r="C81" s="19">
        <v>10</v>
      </c>
      <c r="D81" s="19">
        <v>8</v>
      </c>
      <c r="E81" s="19">
        <v>10</v>
      </c>
      <c r="F81" s="19">
        <v>8</v>
      </c>
      <c r="G81" s="24">
        <f t="shared" si="16"/>
        <v>36</v>
      </c>
      <c r="J81" s="86">
        <v>3</v>
      </c>
      <c r="K81" s="82">
        <v>10</v>
      </c>
      <c r="L81" s="82">
        <v>10</v>
      </c>
      <c r="M81" s="82">
        <v>3</v>
      </c>
      <c r="N81" s="82">
        <v>10</v>
      </c>
      <c r="O81" s="91">
        <f t="shared" si="17"/>
        <v>33</v>
      </c>
      <c r="R81" s="86">
        <v>3</v>
      </c>
      <c r="S81" s="82">
        <v>6</v>
      </c>
      <c r="T81" s="82">
        <v>6</v>
      </c>
      <c r="U81" s="82">
        <v>6</v>
      </c>
      <c r="V81" s="82">
        <v>7</v>
      </c>
      <c r="W81" s="91">
        <f t="shared" si="18"/>
        <v>25</v>
      </c>
      <c r="Z81" s="86">
        <v>3</v>
      </c>
      <c r="AA81" s="87">
        <v>10</v>
      </c>
      <c r="AB81" s="87">
        <v>9</v>
      </c>
      <c r="AC81" s="87">
        <v>5</v>
      </c>
      <c r="AD81" s="87">
        <v>7</v>
      </c>
      <c r="AE81" s="91">
        <f t="shared" si="19"/>
        <v>31</v>
      </c>
      <c r="AH81" s="86">
        <v>3</v>
      </c>
      <c r="AI81" s="87">
        <v>8</v>
      </c>
      <c r="AJ81" s="87">
        <v>1</v>
      </c>
      <c r="AK81" s="87">
        <v>10</v>
      </c>
      <c r="AL81" s="87">
        <v>10</v>
      </c>
      <c r="AM81" s="91">
        <f t="shared" si="20"/>
        <v>29</v>
      </c>
      <c r="AP81" s="86">
        <v>3</v>
      </c>
      <c r="AQ81" s="87">
        <v>6</v>
      </c>
      <c r="AR81" s="87">
        <v>9</v>
      </c>
      <c r="AS81" s="87">
        <v>6</v>
      </c>
      <c r="AT81" s="87">
        <v>8</v>
      </c>
      <c r="AU81" s="91">
        <f t="shared" si="21"/>
        <v>29</v>
      </c>
      <c r="AX81" s="86">
        <v>3</v>
      </c>
      <c r="AY81" s="87">
        <v>6</v>
      </c>
      <c r="AZ81" s="87">
        <v>6</v>
      </c>
      <c r="BA81" s="87">
        <v>10</v>
      </c>
      <c r="BB81" s="87">
        <v>10</v>
      </c>
      <c r="BC81" s="91">
        <f t="shared" si="22"/>
        <v>32</v>
      </c>
      <c r="BF81" s="86">
        <v>3</v>
      </c>
      <c r="BG81" s="87">
        <v>8</v>
      </c>
      <c r="BH81" s="87">
        <v>8</v>
      </c>
      <c r="BI81" s="87">
        <v>3</v>
      </c>
      <c r="BJ81" s="87">
        <v>10</v>
      </c>
      <c r="BK81" s="91">
        <f t="shared" si="23"/>
        <v>29</v>
      </c>
      <c r="BN81" s="86">
        <v>3</v>
      </c>
      <c r="BO81" s="86">
        <v>5</v>
      </c>
      <c r="BP81" s="86">
        <v>6</v>
      </c>
      <c r="BQ81" s="86">
        <v>6</v>
      </c>
      <c r="BR81" s="86">
        <v>10</v>
      </c>
      <c r="BS81" s="91">
        <f t="shared" si="24"/>
        <v>27</v>
      </c>
      <c r="BV81" s="86">
        <v>3</v>
      </c>
      <c r="BW81" s="86">
        <v>6</v>
      </c>
      <c r="BX81" s="86">
        <v>6.5</v>
      </c>
      <c r="BY81" s="86">
        <v>2</v>
      </c>
      <c r="BZ81" s="86">
        <v>0</v>
      </c>
      <c r="CA81" s="91">
        <f t="shared" si="25"/>
        <v>14.5</v>
      </c>
    </row>
    <row r="82" spans="2:79">
      <c r="B82" s="19">
        <v>4</v>
      </c>
      <c r="C82" s="19">
        <v>8.5</v>
      </c>
      <c r="D82" s="19">
        <v>6</v>
      </c>
      <c r="E82" s="19">
        <v>10</v>
      </c>
      <c r="F82" s="19">
        <v>10</v>
      </c>
      <c r="G82" s="24">
        <f t="shared" si="16"/>
        <v>34.5</v>
      </c>
      <c r="J82" s="86">
        <v>4</v>
      </c>
      <c r="K82" s="82">
        <v>10</v>
      </c>
      <c r="L82" s="82">
        <v>10</v>
      </c>
      <c r="M82" s="82">
        <v>3</v>
      </c>
      <c r="N82" s="82">
        <v>9</v>
      </c>
      <c r="O82" s="91">
        <f t="shared" si="17"/>
        <v>32</v>
      </c>
      <c r="R82" s="86">
        <v>4</v>
      </c>
      <c r="S82" s="82">
        <v>10</v>
      </c>
      <c r="T82" s="82">
        <v>10</v>
      </c>
      <c r="U82" s="82">
        <v>1</v>
      </c>
      <c r="V82" s="82">
        <v>3</v>
      </c>
      <c r="W82" s="91">
        <f t="shared" si="18"/>
        <v>24</v>
      </c>
      <c r="Z82" s="86">
        <v>4</v>
      </c>
      <c r="AA82" s="87">
        <v>10</v>
      </c>
      <c r="AB82" s="87">
        <v>10</v>
      </c>
      <c r="AC82" s="87">
        <v>0</v>
      </c>
      <c r="AD82" s="87">
        <v>10</v>
      </c>
      <c r="AE82" s="91">
        <f t="shared" si="19"/>
        <v>30</v>
      </c>
      <c r="AH82" s="86">
        <v>4</v>
      </c>
      <c r="AI82" s="87">
        <v>5</v>
      </c>
      <c r="AJ82" s="87">
        <v>2</v>
      </c>
      <c r="AK82" s="87">
        <v>10</v>
      </c>
      <c r="AL82" s="87">
        <v>10</v>
      </c>
      <c r="AM82" s="91">
        <f t="shared" si="20"/>
        <v>27</v>
      </c>
      <c r="AP82" s="86">
        <v>4</v>
      </c>
      <c r="AQ82" s="87">
        <v>10</v>
      </c>
      <c r="AR82" s="87">
        <v>7</v>
      </c>
      <c r="AS82" s="87">
        <v>1</v>
      </c>
      <c r="AT82" s="87">
        <v>10</v>
      </c>
      <c r="AU82" s="91">
        <f t="shared" si="21"/>
        <v>28</v>
      </c>
      <c r="AX82" s="86">
        <v>4</v>
      </c>
      <c r="AY82" s="87">
        <v>6</v>
      </c>
      <c r="AZ82" s="87">
        <v>9</v>
      </c>
      <c r="BA82" s="87">
        <v>10</v>
      </c>
      <c r="BB82" s="87">
        <v>4.5</v>
      </c>
      <c r="BC82" s="91">
        <f t="shared" si="22"/>
        <v>29.5</v>
      </c>
      <c r="BF82" s="86">
        <v>4</v>
      </c>
      <c r="BG82" s="87">
        <v>9</v>
      </c>
      <c r="BH82" s="87">
        <v>6</v>
      </c>
      <c r="BI82" s="87">
        <v>6</v>
      </c>
      <c r="BJ82" s="87">
        <v>7</v>
      </c>
      <c r="BK82" s="91">
        <f t="shared" si="23"/>
        <v>28</v>
      </c>
      <c r="BN82" s="86">
        <v>4</v>
      </c>
      <c r="BO82" s="86">
        <v>7</v>
      </c>
      <c r="BP82" s="86">
        <v>9</v>
      </c>
      <c r="BQ82" s="86">
        <v>3</v>
      </c>
      <c r="BR82" s="86">
        <v>5</v>
      </c>
      <c r="BS82" s="91">
        <f t="shared" si="24"/>
        <v>24</v>
      </c>
      <c r="BV82" s="86">
        <v>4</v>
      </c>
      <c r="BW82" s="86">
        <v>5</v>
      </c>
      <c r="BX82" s="86">
        <v>3.5</v>
      </c>
      <c r="BY82" s="86">
        <v>0</v>
      </c>
      <c r="BZ82" s="86">
        <v>5</v>
      </c>
      <c r="CA82" s="91">
        <f t="shared" si="25"/>
        <v>13.5</v>
      </c>
    </row>
    <row r="83" spans="2:79">
      <c r="B83" s="19">
        <v>5</v>
      </c>
      <c r="C83" s="25">
        <v>9</v>
      </c>
      <c r="D83" s="25">
        <v>8</v>
      </c>
      <c r="E83" s="25">
        <v>8</v>
      </c>
      <c r="F83" s="25">
        <v>9</v>
      </c>
      <c r="G83" s="24">
        <f t="shared" si="16"/>
        <v>34</v>
      </c>
      <c r="J83" s="86">
        <v>5</v>
      </c>
      <c r="K83" s="82">
        <v>10</v>
      </c>
      <c r="L83" s="82">
        <v>10</v>
      </c>
      <c r="M83" s="82">
        <v>0</v>
      </c>
      <c r="N83" s="82">
        <v>10</v>
      </c>
      <c r="O83" s="91">
        <f t="shared" si="17"/>
        <v>30</v>
      </c>
      <c r="R83" s="86">
        <v>5</v>
      </c>
      <c r="S83" s="82">
        <v>10</v>
      </c>
      <c r="T83" s="82">
        <v>7</v>
      </c>
      <c r="U83" s="82">
        <v>3</v>
      </c>
      <c r="V83" s="82">
        <v>1</v>
      </c>
      <c r="W83" s="91">
        <f t="shared" si="18"/>
        <v>21</v>
      </c>
      <c r="Z83" s="86">
        <v>5</v>
      </c>
      <c r="AA83" s="87">
        <v>10</v>
      </c>
      <c r="AB83" s="87">
        <v>9</v>
      </c>
      <c r="AC83" s="87">
        <v>0</v>
      </c>
      <c r="AD83" s="87">
        <v>10</v>
      </c>
      <c r="AE83" s="91">
        <f t="shared" si="19"/>
        <v>29</v>
      </c>
      <c r="AH83" s="86">
        <v>5</v>
      </c>
      <c r="AI83" s="87">
        <v>5</v>
      </c>
      <c r="AJ83" s="87">
        <v>3</v>
      </c>
      <c r="AK83" s="87">
        <v>10</v>
      </c>
      <c r="AL83" s="87">
        <v>8</v>
      </c>
      <c r="AM83" s="91">
        <f t="shared" si="20"/>
        <v>26</v>
      </c>
      <c r="AP83" s="86">
        <v>5</v>
      </c>
      <c r="AQ83" s="87">
        <v>10</v>
      </c>
      <c r="AR83" s="87">
        <v>5</v>
      </c>
      <c r="AS83" s="87">
        <v>4</v>
      </c>
      <c r="AT83" s="87">
        <v>7</v>
      </c>
      <c r="AU83" s="91">
        <f t="shared" si="21"/>
        <v>26</v>
      </c>
      <c r="AX83" s="86">
        <v>5</v>
      </c>
      <c r="AY83" s="87">
        <v>7</v>
      </c>
      <c r="AZ83" s="87">
        <v>4.5</v>
      </c>
      <c r="BA83" s="87">
        <v>10</v>
      </c>
      <c r="BB83" s="87">
        <v>3.5</v>
      </c>
      <c r="BC83" s="91">
        <f t="shared" si="22"/>
        <v>25</v>
      </c>
      <c r="BF83" s="86">
        <v>5</v>
      </c>
      <c r="BG83" s="87">
        <v>6</v>
      </c>
      <c r="BH83" s="87">
        <v>6</v>
      </c>
      <c r="BI83" s="87">
        <v>5</v>
      </c>
      <c r="BJ83" s="87">
        <v>10</v>
      </c>
      <c r="BK83" s="91">
        <f t="shared" si="23"/>
        <v>27</v>
      </c>
      <c r="BN83" s="86">
        <v>5</v>
      </c>
      <c r="BO83" s="86">
        <v>10</v>
      </c>
      <c r="BP83" s="86">
        <v>6</v>
      </c>
      <c r="BQ83" s="86">
        <v>3</v>
      </c>
      <c r="BR83" s="86">
        <v>4</v>
      </c>
      <c r="BS83" s="91">
        <f t="shared" si="24"/>
        <v>23</v>
      </c>
      <c r="BV83" s="86">
        <v>5</v>
      </c>
      <c r="BW83" s="86">
        <v>6</v>
      </c>
      <c r="BX83" s="86">
        <v>6</v>
      </c>
      <c r="BY83" s="86">
        <v>0</v>
      </c>
      <c r="BZ83" s="86">
        <v>1</v>
      </c>
      <c r="CA83" s="91">
        <f t="shared" si="25"/>
        <v>13</v>
      </c>
    </row>
    <row r="84" spans="2:79">
      <c r="B84" s="19">
        <v>6</v>
      </c>
      <c r="C84" s="19">
        <v>7</v>
      </c>
      <c r="D84" s="19">
        <v>7</v>
      </c>
      <c r="E84" s="19">
        <v>10</v>
      </c>
      <c r="F84" s="19">
        <v>10</v>
      </c>
      <c r="G84" s="24">
        <f t="shared" si="16"/>
        <v>34</v>
      </c>
      <c r="J84" s="86">
        <v>6</v>
      </c>
      <c r="K84" s="82">
        <v>10</v>
      </c>
      <c r="L84" s="82">
        <v>9</v>
      </c>
      <c r="M84" s="82">
        <v>3</v>
      </c>
      <c r="N84" s="82">
        <v>8</v>
      </c>
      <c r="O84" s="91">
        <f t="shared" si="17"/>
        <v>30</v>
      </c>
      <c r="R84" s="86">
        <v>6</v>
      </c>
      <c r="S84" s="82">
        <v>10</v>
      </c>
      <c r="T84" s="82">
        <v>10</v>
      </c>
      <c r="U84" s="82">
        <v>0</v>
      </c>
      <c r="V84" s="82">
        <v>1</v>
      </c>
      <c r="W84" s="91">
        <f t="shared" si="18"/>
        <v>21</v>
      </c>
      <c r="Z84" s="86">
        <v>6</v>
      </c>
      <c r="AA84" s="87">
        <v>10</v>
      </c>
      <c r="AB84" s="87">
        <v>9</v>
      </c>
      <c r="AC84" s="87">
        <v>5</v>
      </c>
      <c r="AD84" s="87">
        <v>5</v>
      </c>
      <c r="AE84" s="91">
        <f t="shared" si="19"/>
        <v>29</v>
      </c>
      <c r="AH84" s="86">
        <v>6</v>
      </c>
      <c r="AI84" s="87">
        <v>9</v>
      </c>
      <c r="AJ84" s="87">
        <v>0</v>
      </c>
      <c r="AK84" s="87">
        <v>10</v>
      </c>
      <c r="AL84" s="87">
        <v>7</v>
      </c>
      <c r="AM84" s="91">
        <f t="shared" si="20"/>
        <v>26</v>
      </c>
      <c r="AP84" s="86">
        <v>6</v>
      </c>
      <c r="AQ84" s="87">
        <v>8</v>
      </c>
      <c r="AR84" s="87">
        <v>4</v>
      </c>
      <c r="AS84" s="87">
        <v>7</v>
      </c>
      <c r="AT84" s="87">
        <v>5</v>
      </c>
      <c r="AU84" s="91">
        <f t="shared" si="21"/>
        <v>24</v>
      </c>
      <c r="AX84" s="86">
        <v>6</v>
      </c>
      <c r="AY84" s="87">
        <v>6</v>
      </c>
      <c r="AZ84" s="87">
        <v>6</v>
      </c>
      <c r="BA84" s="87">
        <v>10</v>
      </c>
      <c r="BB84" s="87">
        <v>1.5</v>
      </c>
      <c r="BC84" s="91">
        <f t="shared" si="22"/>
        <v>23.5</v>
      </c>
      <c r="BF84" s="86">
        <v>6</v>
      </c>
      <c r="BG84" s="87">
        <v>8</v>
      </c>
      <c r="BH84" s="87">
        <v>5</v>
      </c>
      <c r="BI84" s="87">
        <v>3</v>
      </c>
      <c r="BJ84" s="87">
        <v>10</v>
      </c>
      <c r="BK84" s="91">
        <f t="shared" si="23"/>
        <v>26</v>
      </c>
      <c r="BN84" s="86">
        <v>6</v>
      </c>
      <c r="BO84" s="86">
        <v>9</v>
      </c>
      <c r="BP84" s="86">
        <v>7</v>
      </c>
      <c r="BQ84" s="86">
        <v>4</v>
      </c>
      <c r="BR84" s="86">
        <v>0</v>
      </c>
      <c r="BS84" s="91">
        <f t="shared" si="24"/>
        <v>20</v>
      </c>
      <c r="BV84" s="86">
        <v>6</v>
      </c>
      <c r="BW84" s="86">
        <v>4</v>
      </c>
      <c r="BX84" s="86">
        <v>2.5</v>
      </c>
      <c r="BY84" s="86">
        <v>6</v>
      </c>
      <c r="BZ84" s="86">
        <v>0</v>
      </c>
      <c r="CA84" s="91">
        <f t="shared" si="25"/>
        <v>12.5</v>
      </c>
    </row>
    <row r="85" spans="2:79">
      <c r="B85" s="19">
        <v>7</v>
      </c>
      <c r="C85" s="19">
        <v>8.5</v>
      </c>
      <c r="D85" s="19">
        <v>9</v>
      </c>
      <c r="E85" s="19">
        <v>10</v>
      </c>
      <c r="F85" s="19">
        <v>4</v>
      </c>
      <c r="G85" s="24">
        <f t="shared" si="16"/>
        <v>31.5</v>
      </c>
      <c r="J85" s="86">
        <v>7</v>
      </c>
      <c r="K85" s="82">
        <v>10</v>
      </c>
      <c r="L85" s="82">
        <v>8.5</v>
      </c>
      <c r="M85" s="82">
        <v>1</v>
      </c>
      <c r="N85" s="82">
        <v>9</v>
      </c>
      <c r="O85" s="91">
        <f t="shared" si="17"/>
        <v>28.5</v>
      </c>
      <c r="R85" s="86">
        <v>7</v>
      </c>
      <c r="S85" s="82">
        <v>10</v>
      </c>
      <c r="T85" s="82">
        <v>7</v>
      </c>
      <c r="U85" s="82">
        <v>0</v>
      </c>
      <c r="V85" s="82">
        <v>4</v>
      </c>
      <c r="W85" s="91">
        <f t="shared" si="18"/>
        <v>21</v>
      </c>
      <c r="Z85" s="86">
        <v>7</v>
      </c>
      <c r="AA85" s="87">
        <v>10</v>
      </c>
      <c r="AB85" s="87">
        <v>9</v>
      </c>
      <c r="AC85" s="87">
        <v>0</v>
      </c>
      <c r="AD85" s="87">
        <v>7</v>
      </c>
      <c r="AE85" s="91">
        <f t="shared" si="19"/>
        <v>26</v>
      </c>
      <c r="AH85" s="86">
        <v>7</v>
      </c>
      <c r="AI85" s="87">
        <v>5</v>
      </c>
      <c r="AJ85" s="87">
        <v>2</v>
      </c>
      <c r="AK85" s="87">
        <v>8</v>
      </c>
      <c r="AL85" s="87">
        <v>10</v>
      </c>
      <c r="AM85" s="91">
        <f t="shared" si="20"/>
        <v>25</v>
      </c>
      <c r="AP85" s="86">
        <v>7</v>
      </c>
      <c r="AQ85" s="87">
        <v>6</v>
      </c>
      <c r="AR85" s="87">
        <v>8</v>
      </c>
      <c r="AS85" s="87">
        <v>4</v>
      </c>
      <c r="AT85" s="87">
        <v>5</v>
      </c>
      <c r="AU85" s="91">
        <f t="shared" si="21"/>
        <v>23</v>
      </c>
      <c r="AX85" s="86">
        <v>7</v>
      </c>
      <c r="AY85" s="87">
        <v>5</v>
      </c>
      <c r="AZ85" s="87">
        <v>6.5</v>
      </c>
      <c r="BA85" s="87">
        <v>8</v>
      </c>
      <c r="BB85" s="87">
        <v>2</v>
      </c>
      <c r="BC85" s="91">
        <f t="shared" si="22"/>
        <v>21.5</v>
      </c>
      <c r="BF85" s="86">
        <v>7</v>
      </c>
      <c r="BG85" s="87">
        <v>8</v>
      </c>
      <c r="BH85" s="87">
        <v>6</v>
      </c>
      <c r="BI85" s="87">
        <v>3</v>
      </c>
      <c r="BJ85" s="87">
        <v>7</v>
      </c>
      <c r="BK85" s="91">
        <f t="shared" si="23"/>
        <v>24</v>
      </c>
      <c r="BN85" s="86">
        <v>7</v>
      </c>
      <c r="BO85" s="86">
        <v>8</v>
      </c>
      <c r="BP85" s="86">
        <v>4</v>
      </c>
      <c r="BQ85" s="86">
        <v>4</v>
      </c>
      <c r="BR85" s="86">
        <v>4</v>
      </c>
      <c r="BS85" s="91">
        <f t="shared" si="24"/>
        <v>20</v>
      </c>
      <c r="BV85" s="86">
        <v>7</v>
      </c>
      <c r="BW85" s="86">
        <v>8</v>
      </c>
      <c r="BX85" s="86">
        <v>1.5</v>
      </c>
      <c r="BY85" s="86">
        <v>0</v>
      </c>
      <c r="BZ85" s="86">
        <v>3</v>
      </c>
      <c r="CA85" s="91">
        <f t="shared" si="25"/>
        <v>12.5</v>
      </c>
    </row>
    <row r="86" spans="2:79">
      <c r="B86" s="19">
        <v>8</v>
      </c>
      <c r="C86" s="19">
        <v>8.5</v>
      </c>
      <c r="D86" s="19">
        <v>8</v>
      </c>
      <c r="E86" s="19">
        <v>8</v>
      </c>
      <c r="F86" s="19">
        <v>6</v>
      </c>
      <c r="G86" s="24">
        <f t="shared" si="16"/>
        <v>30.5</v>
      </c>
      <c r="J86" s="86">
        <v>8</v>
      </c>
      <c r="K86" s="82">
        <v>10</v>
      </c>
      <c r="L86" s="82">
        <v>10</v>
      </c>
      <c r="M86" s="82">
        <v>0</v>
      </c>
      <c r="N86" s="82">
        <v>8</v>
      </c>
      <c r="O86" s="91">
        <f t="shared" si="17"/>
        <v>28</v>
      </c>
      <c r="R86" s="86">
        <v>8</v>
      </c>
      <c r="S86" s="82">
        <v>10</v>
      </c>
      <c r="T86" s="82">
        <v>0</v>
      </c>
      <c r="U86" s="82">
        <v>2</v>
      </c>
      <c r="V86" s="82">
        <v>8</v>
      </c>
      <c r="W86" s="91">
        <f t="shared" si="18"/>
        <v>20</v>
      </c>
      <c r="Z86" s="86">
        <v>8</v>
      </c>
      <c r="AA86" s="87">
        <v>10</v>
      </c>
      <c r="AB86" s="87">
        <v>9</v>
      </c>
      <c r="AC86" s="87">
        <v>0</v>
      </c>
      <c r="AD86" s="87">
        <v>7</v>
      </c>
      <c r="AE86" s="91">
        <f t="shared" si="19"/>
        <v>26</v>
      </c>
      <c r="AH86" s="86">
        <v>8</v>
      </c>
      <c r="AI86" s="87">
        <v>2</v>
      </c>
      <c r="AJ86" s="87">
        <v>2</v>
      </c>
      <c r="AK86" s="87">
        <v>10</v>
      </c>
      <c r="AL86" s="87">
        <v>10</v>
      </c>
      <c r="AM86" s="91">
        <f t="shared" si="20"/>
        <v>24</v>
      </c>
      <c r="AP86" s="86">
        <v>8</v>
      </c>
      <c r="AQ86" s="87">
        <v>8</v>
      </c>
      <c r="AR86" s="87">
        <v>3</v>
      </c>
      <c r="AS86" s="87">
        <v>4</v>
      </c>
      <c r="AT86" s="87">
        <v>7</v>
      </c>
      <c r="AU86" s="91">
        <f t="shared" si="21"/>
        <v>22</v>
      </c>
      <c r="AX86" s="86">
        <v>8</v>
      </c>
      <c r="AY86" s="87">
        <v>7</v>
      </c>
      <c r="AZ86" s="87">
        <v>6</v>
      </c>
      <c r="BA86" s="87">
        <v>6</v>
      </c>
      <c r="BB86" s="87">
        <v>2</v>
      </c>
      <c r="BC86" s="91">
        <f t="shared" si="22"/>
        <v>21</v>
      </c>
      <c r="BF86" s="86">
        <v>8</v>
      </c>
      <c r="BG86" s="87">
        <v>10</v>
      </c>
      <c r="BH86" s="87">
        <v>6</v>
      </c>
      <c r="BI86" s="87">
        <v>3</v>
      </c>
      <c r="BJ86" s="87">
        <v>5</v>
      </c>
      <c r="BK86" s="91">
        <f t="shared" si="23"/>
        <v>24</v>
      </c>
      <c r="BN86" s="86">
        <v>8</v>
      </c>
      <c r="BO86" s="86">
        <v>5</v>
      </c>
      <c r="BP86" s="86">
        <v>7</v>
      </c>
      <c r="BQ86" s="86">
        <v>4</v>
      </c>
      <c r="BR86" s="86">
        <v>4</v>
      </c>
      <c r="BS86" s="91">
        <f t="shared" si="24"/>
        <v>20</v>
      </c>
      <c r="BV86" s="86">
        <v>8</v>
      </c>
      <c r="BW86" s="86">
        <v>7</v>
      </c>
      <c r="BX86" s="86">
        <v>3.5</v>
      </c>
      <c r="BY86" s="86">
        <v>0</v>
      </c>
      <c r="BZ86" s="86">
        <v>2</v>
      </c>
      <c r="CA86" s="91">
        <f t="shared" si="25"/>
        <v>12.5</v>
      </c>
    </row>
    <row r="87" spans="2:79">
      <c r="B87" s="19">
        <v>9</v>
      </c>
      <c r="C87" s="19">
        <v>9</v>
      </c>
      <c r="D87" s="19">
        <v>5</v>
      </c>
      <c r="E87" s="19">
        <v>8</v>
      </c>
      <c r="F87" s="19">
        <v>8</v>
      </c>
      <c r="G87" s="24">
        <f t="shared" si="16"/>
        <v>30</v>
      </c>
      <c r="J87" s="86">
        <v>9</v>
      </c>
      <c r="K87" s="82">
        <v>10</v>
      </c>
      <c r="L87" s="82">
        <v>7.5</v>
      </c>
      <c r="M87" s="82">
        <v>0</v>
      </c>
      <c r="N87" s="82">
        <v>8</v>
      </c>
      <c r="O87" s="91">
        <f t="shared" si="17"/>
        <v>25.5</v>
      </c>
      <c r="R87" s="86">
        <v>9</v>
      </c>
      <c r="S87" s="82">
        <v>10</v>
      </c>
      <c r="T87" s="82">
        <v>0</v>
      </c>
      <c r="U87" s="82">
        <v>3</v>
      </c>
      <c r="V87" s="82">
        <v>5</v>
      </c>
      <c r="W87" s="91">
        <f t="shared" si="18"/>
        <v>18</v>
      </c>
      <c r="Z87" s="86">
        <v>9</v>
      </c>
      <c r="AA87" s="87">
        <v>10</v>
      </c>
      <c r="AB87" s="87">
        <v>9</v>
      </c>
      <c r="AC87" s="87">
        <v>0</v>
      </c>
      <c r="AD87" s="87">
        <v>7</v>
      </c>
      <c r="AE87" s="91">
        <f t="shared" si="19"/>
        <v>26</v>
      </c>
      <c r="AH87" s="86">
        <v>9</v>
      </c>
      <c r="AI87" s="97">
        <v>2</v>
      </c>
      <c r="AJ87" s="97">
        <v>10</v>
      </c>
      <c r="AK87" s="97">
        <v>5</v>
      </c>
      <c r="AL87" s="97">
        <v>7</v>
      </c>
      <c r="AM87" s="91">
        <f t="shared" si="20"/>
        <v>24</v>
      </c>
      <c r="AP87" s="86">
        <v>9</v>
      </c>
      <c r="AQ87" s="87">
        <v>6</v>
      </c>
      <c r="AR87" s="87">
        <v>6</v>
      </c>
      <c r="AS87" s="87">
        <v>0</v>
      </c>
      <c r="AT87" s="87">
        <v>9</v>
      </c>
      <c r="AU87" s="91">
        <f t="shared" si="21"/>
        <v>21</v>
      </c>
      <c r="AX87" s="86">
        <v>9</v>
      </c>
      <c r="AY87" s="87">
        <v>10</v>
      </c>
      <c r="AZ87" s="87">
        <v>6</v>
      </c>
      <c r="BA87" s="87">
        <v>2</v>
      </c>
      <c r="BB87" s="87">
        <v>2</v>
      </c>
      <c r="BC87" s="91">
        <f t="shared" si="22"/>
        <v>20</v>
      </c>
      <c r="BF87" s="86">
        <v>9</v>
      </c>
      <c r="BG87" s="87">
        <v>8</v>
      </c>
      <c r="BH87" s="87">
        <v>7</v>
      </c>
      <c r="BI87" s="87">
        <v>5</v>
      </c>
      <c r="BJ87" s="87">
        <v>4</v>
      </c>
      <c r="BK87" s="91">
        <f t="shared" si="23"/>
        <v>24</v>
      </c>
      <c r="BN87" s="86">
        <v>9</v>
      </c>
      <c r="BO87" s="86">
        <v>8</v>
      </c>
      <c r="BP87" s="86">
        <v>7</v>
      </c>
      <c r="BQ87" s="86">
        <v>4</v>
      </c>
      <c r="BR87" s="86">
        <v>0</v>
      </c>
      <c r="BS87" s="91">
        <f t="shared" si="24"/>
        <v>19</v>
      </c>
      <c r="BV87" s="86">
        <v>9</v>
      </c>
      <c r="BW87" s="86">
        <v>4</v>
      </c>
      <c r="BX87" s="86">
        <v>3.5</v>
      </c>
      <c r="BY87" s="86">
        <v>1</v>
      </c>
      <c r="BZ87" s="86">
        <v>3</v>
      </c>
      <c r="CA87" s="91">
        <f t="shared" si="25"/>
        <v>11.5</v>
      </c>
    </row>
    <row r="88" spans="2:79">
      <c r="B88" s="19">
        <v>10</v>
      </c>
      <c r="C88" s="19">
        <v>7</v>
      </c>
      <c r="D88" s="19">
        <v>4</v>
      </c>
      <c r="E88" s="19">
        <v>9</v>
      </c>
      <c r="F88" s="19">
        <v>9.5</v>
      </c>
      <c r="G88" s="24">
        <f t="shared" si="16"/>
        <v>29.5</v>
      </c>
      <c r="J88" s="86">
        <v>10</v>
      </c>
      <c r="K88" s="82">
        <v>0</v>
      </c>
      <c r="L88" s="82">
        <v>9</v>
      </c>
      <c r="M88" s="82">
        <v>0</v>
      </c>
      <c r="N88" s="82">
        <v>10</v>
      </c>
      <c r="O88" s="91">
        <f t="shared" si="17"/>
        <v>19</v>
      </c>
      <c r="R88" s="86">
        <v>10</v>
      </c>
      <c r="S88" s="82">
        <v>10</v>
      </c>
      <c r="T88" s="82">
        <v>0</v>
      </c>
      <c r="U88" s="82">
        <v>0</v>
      </c>
      <c r="V88" s="82">
        <v>5</v>
      </c>
      <c r="W88" s="91">
        <f t="shared" si="18"/>
        <v>15</v>
      </c>
      <c r="Z88" s="86">
        <v>10</v>
      </c>
      <c r="AA88" s="87">
        <v>7</v>
      </c>
      <c r="AB88" s="87">
        <v>9</v>
      </c>
      <c r="AC88" s="87">
        <v>0</v>
      </c>
      <c r="AD88" s="87">
        <v>7</v>
      </c>
      <c r="AE88" s="91">
        <f t="shared" si="19"/>
        <v>23</v>
      </c>
      <c r="AH88" s="86">
        <v>10</v>
      </c>
      <c r="AI88" s="87">
        <v>4</v>
      </c>
      <c r="AJ88" s="87">
        <v>1</v>
      </c>
      <c r="AK88" s="87">
        <v>10</v>
      </c>
      <c r="AL88" s="87">
        <v>8</v>
      </c>
      <c r="AM88" s="91">
        <f t="shared" si="20"/>
        <v>23</v>
      </c>
      <c r="AP88" s="86">
        <v>10</v>
      </c>
      <c r="AQ88" s="87">
        <v>3</v>
      </c>
      <c r="AR88" s="87">
        <v>4</v>
      </c>
      <c r="AS88" s="87">
        <v>7</v>
      </c>
      <c r="AT88" s="87">
        <v>7</v>
      </c>
      <c r="AU88" s="91">
        <f t="shared" si="21"/>
        <v>21</v>
      </c>
      <c r="AX88" s="86">
        <v>10</v>
      </c>
      <c r="AY88" s="87">
        <v>7</v>
      </c>
      <c r="AZ88" s="87">
        <v>4</v>
      </c>
      <c r="BA88" s="87">
        <v>6</v>
      </c>
      <c r="BB88" s="87">
        <v>2</v>
      </c>
      <c r="BC88" s="91">
        <f t="shared" si="22"/>
        <v>19</v>
      </c>
      <c r="BF88" s="86">
        <v>10</v>
      </c>
      <c r="BG88" s="87">
        <v>9</v>
      </c>
      <c r="BH88" s="87">
        <v>7</v>
      </c>
      <c r="BI88" s="87">
        <v>4</v>
      </c>
      <c r="BJ88" s="87">
        <v>4</v>
      </c>
      <c r="BK88" s="91">
        <f t="shared" si="23"/>
        <v>24</v>
      </c>
      <c r="BN88" s="86">
        <v>10</v>
      </c>
      <c r="BO88" s="86">
        <v>7</v>
      </c>
      <c r="BP88" s="86">
        <v>7</v>
      </c>
      <c r="BQ88" s="86">
        <v>0</v>
      </c>
      <c r="BR88" s="86">
        <v>4</v>
      </c>
      <c r="BS88" s="91">
        <f t="shared" si="24"/>
        <v>18</v>
      </c>
      <c r="BV88" s="86">
        <v>10</v>
      </c>
      <c r="BW88" s="86">
        <v>6.5</v>
      </c>
      <c r="BX88" s="86">
        <v>1.5</v>
      </c>
      <c r="BY88" s="86">
        <v>2</v>
      </c>
      <c r="BZ88" s="86">
        <v>0</v>
      </c>
      <c r="CA88" s="91">
        <f t="shared" si="25"/>
        <v>10</v>
      </c>
    </row>
    <row r="89" spans="2:79">
      <c r="B89" s="19">
        <v>11</v>
      </c>
      <c r="C89" s="19">
        <v>10</v>
      </c>
      <c r="D89" s="19">
        <v>8</v>
      </c>
      <c r="E89" s="19">
        <v>10</v>
      </c>
      <c r="F89" s="19">
        <v>1</v>
      </c>
      <c r="G89" s="24">
        <f t="shared" si="16"/>
        <v>29</v>
      </c>
      <c r="J89" s="86">
        <v>11</v>
      </c>
      <c r="K89" s="82">
        <v>1</v>
      </c>
      <c r="L89" s="82">
        <v>8.5</v>
      </c>
      <c r="M89" s="82">
        <v>0</v>
      </c>
      <c r="N89" s="82">
        <v>8</v>
      </c>
      <c r="O89" s="91">
        <f t="shared" si="17"/>
        <v>17.5</v>
      </c>
      <c r="R89" s="86">
        <v>11</v>
      </c>
      <c r="S89" s="82">
        <v>10</v>
      </c>
      <c r="T89" s="82">
        <v>0</v>
      </c>
      <c r="U89" s="82">
        <v>3</v>
      </c>
      <c r="V89" s="82">
        <v>2</v>
      </c>
      <c r="W89" s="91">
        <f t="shared" si="18"/>
        <v>15</v>
      </c>
      <c r="Z89" s="86">
        <v>11</v>
      </c>
      <c r="AA89" s="87">
        <v>10</v>
      </c>
      <c r="AB89" s="87">
        <v>2</v>
      </c>
      <c r="AC89" s="87">
        <v>0</v>
      </c>
      <c r="AD89" s="87">
        <v>10</v>
      </c>
      <c r="AE89" s="91">
        <f t="shared" si="19"/>
        <v>22</v>
      </c>
      <c r="AH89" s="86">
        <v>11</v>
      </c>
      <c r="AI89" s="87">
        <v>2</v>
      </c>
      <c r="AJ89" s="87">
        <v>4</v>
      </c>
      <c r="AK89" s="87">
        <v>10</v>
      </c>
      <c r="AL89" s="87">
        <v>6</v>
      </c>
      <c r="AM89" s="91">
        <f t="shared" si="20"/>
        <v>22</v>
      </c>
      <c r="AP89" s="86">
        <v>11</v>
      </c>
      <c r="AQ89" s="87">
        <v>8</v>
      </c>
      <c r="AR89" s="87">
        <v>4</v>
      </c>
      <c r="AS89" s="87">
        <v>4</v>
      </c>
      <c r="AT89" s="87">
        <v>5</v>
      </c>
      <c r="AU89" s="91">
        <f t="shared" si="21"/>
        <v>21</v>
      </c>
      <c r="AX89" s="86">
        <v>11</v>
      </c>
      <c r="AY89" s="87">
        <v>7</v>
      </c>
      <c r="AZ89" s="87">
        <v>3</v>
      </c>
      <c r="BA89" s="87">
        <v>6</v>
      </c>
      <c r="BB89" s="87">
        <v>3</v>
      </c>
      <c r="BC89" s="91">
        <f t="shared" si="22"/>
        <v>19</v>
      </c>
      <c r="BF89" s="86">
        <v>11</v>
      </c>
      <c r="BG89" s="87">
        <v>7.5</v>
      </c>
      <c r="BH89" s="87">
        <v>5</v>
      </c>
      <c r="BI89" s="87">
        <v>1.5</v>
      </c>
      <c r="BJ89" s="87">
        <v>10</v>
      </c>
      <c r="BK89" s="91">
        <f t="shared" si="23"/>
        <v>24</v>
      </c>
      <c r="BN89" s="86">
        <v>11</v>
      </c>
      <c r="BO89" s="86">
        <v>8</v>
      </c>
      <c r="BP89" s="86">
        <v>4</v>
      </c>
      <c r="BQ89" s="86">
        <v>6</v>
      </c>
      <c r="BR89" s="86">
        <v>0</v>
      </c>
      <c r="BS89" s="91">
        <f t="shared" si="24"/>
        <v>18</v>
      </c>
      <c r="BV89" s="86">
        <v>11</v>
      </c>
      <c r="BW89" s="86">
        <v>6.5</v>
      </c>
      <c r="BX89" s="86">
        <v>2.5</v>
      </c>
      <c r="BY89" s="86">
        <v>1</v>
      </c>
      <c r="BZ89" s="86">
        <v>0</v>
      </c>
      <c r="CA89" s="91">
        <f t="shared" si="25"/>
        <v>10</v>
      </c>
    </row>
    <row r="90" spans="2:79">
      <c r="B90" s="19">
        <v>12</v>
      </c>
      <c r="C90" s="19">
        <v>9</v>
      </c>
      <c r="D90" s="19">
        <v>8</v>
      </c>
      <c r="E90" s="19">
        <v>7</v>
      </c>
      <c r="F90" s="19">
        <v>4.5</v>
      </c>
      <c r="G90" s="24">
        <f t="shared" si="16"/>
        <v>28.5</v>
      </c>
      <c r="J90" s="86">
        <v>12</v>
      </c>
      <c r="K90" s="82">
        <v>0</v>
      </c>
      <c r="L90" s="82">
        <v>8</v>
      </c>
      <c r="M90" s="82">
        <v>1</v>
      </c>
      <c r="N90" s="82">
        <v>7</v>
      </c>
      <c r="O90" s="91">
        <f t="shared" si="17"/>
        <v>16</v>
      </c>
      <c r="R90" s="86">
        <v>12</v>
      </c>
      <c r="S90" s="82">
        <v>10</v>
      </c>
      <c r="T90" s="82">
        <v>0</v>
      </c>
      <c r="U90" s="82">
        <v>4</v>
      </c>
      <c r="V90" s="82">
        <v>0</v>
      </c>
      <c r="W90" s="91">
        <f t="shared" si="18"/>
        <v>14</v>
      </c>
      <c r="Z90" s="86">
        <v>12</v>
      </c>
      <c r="AA90" s="87">
        <v>10</v>
      </c>
      <c r="AB90" s="87">
        <v>3</v>
      </c>
      <c r="AC90" s="87">
        <v>0</v>
      </c>
      <c r="AD90" s="87">
        <v>7</v>
      </c>
      <c r="AE90" s="91">
        <f t="shared" si="19"/>
        <v>20</v>
      </c>
      <c r="AH90" s="86">
        <v>12</v>
      </c>
      <c r="AI90" s="87">
        <v>6</v>
      </c>
      <c r="AJ90" s="87">
        <v>1</v>
      </c>
      <c r="AK90" s="87">
        <v>6</v>
      </c>
      <c r="AL90" s="87">
        <v>8</v>
      </c>
      <c r="AM90" s="91">
        <f t="shared" si="20"/>
        <v>21</v>
      </c>
      <c r="AP90" s="86">
        <v>12</v>
      </c>
      <c r="AQ90" s="87">
        <v>6</v>
      </c>
      <c r="AR90" s="87">
        <v>5</v>
      </c>
      <c r="AS90" s="87">
        <v>3</v>
      </c>
      <c r="AT90" s="87">
        <v>7</v>
      </c>
      <c r="AU90" s="91">
        <f t="shared" si="21"/>
        <v>21</v>
      </c>
      <c r="AX90" s="86">
        <v>12</v>
      </c>
      <c r="AY90" s="87">
        <v>5</v>
      </c>
      <c r="AZ90" s="87">
        <v>6</v>
      </c>
      <c r="BA90" s="87">
        <v>0</v>
      </c>
      <c r="BB90" s="87">
        <v>7.5</v>
      </c>
      <c r="BC90" s="91">
        <f t="shared" si="22"/>
        <v>18.5</v>
      </c>
      <c r="BF90" s="86">
        <v>12</v>
      </c>
      <c r="BG90" s="87">
        <v>9</v>
      </c>
      <c r="BH90" s="87">
        <v>7</v>
      </c>
      <c r="BI90" s="87">
        <v>3</v>
      </c>
      <c r="BJ90" s="87">
        <v>5</v>
      </c>
      <c r="BK90" s="91">
        <f t="shared" si="23"/>
        <v>24</v>
      </c>
      <c r="BN90" s="86">
        <v>12</v>
      </c>
      <c r="BO90" s="86">
        <v>6</v>
      </c>
      <c r="BP90" s="86">
        <v>6</v>
      </c>
      <c r="BQ90" s="86">
        <v>6</v>
      </c>
      <c r="BR90" s="86">
        <v>0</v>
      </c>
      <c r="BS90" s="91">
        <f t="shared" si="24"/>
        <v>18</v>
      </c>
      <c r="BV90" s="86">
        <v>12</v>
      </c>
      <c r="BW90" s="86">
        <v>3.5</v>
      </c>
      <c r="BX90" s="86">
        <v>4.5</v>
      </c>
      <c r="BY90" s="86">
        <v>0</v>
      </c>
      <c r="BZ90" s="86">
        <v>1</v>
      </c>
      <c r="CA90" s="91">
        <f t="shared" si="25"/>
        <v>9</v>
      </c>
    </row>
    <row r="91" spans="2:79">
      <c r="B91" s="19">
        <v>13</v>
      </c>
      <c r="C91" s="19">
        <v>6.5</v>
      </c>
      <c r="D91" s="19">
        <v>9.5</v>
      </c>
      <c r="E91" s="19">
        <v>9</v>
      </c>
      <c r="F91" s="19">
        <v>3.5</v>
      </c>
      <c r="G91" s="24">
        <f t="shared" si="16"/>
        <v>28.5</v>
      </c>
      <c r="J91" s="86">
        <v>13</v>
      </c>
      <c r="K91" s="82">
        <v>1</v>
      </c>
      <c r="L91" s="82">
        <v>9</v>
      </c>
      <c r="M91" s="82">
        <v>0</v>
      </c>
      <c r="N91" s="82">
        <v>5</v>
      </c>
      <c r="O91" s="91">
        <f t="shared" si="17"/>
        <v>15</v>
      </c>
      <c r="R91" s="86">
        <v>13</v>
      </c>
      <c r="S91" s="82">
        <v>10</v>
      </c>
      <c r="T91" s="82">
        <v>0</v>
      </c>
      <c r="U91" s="82">
        <v>0</v>
      </c>
      <c r="V91" s="82">
        <v>1</v>
      </c>
      <c r="W91" s="91">
        <f t="shared" si="18"/>
        <v>11</v>
      </c>
      <c r="Z91" s="86">
        <v>13</v>
      </c>
      <c r="AA91" s="97">
        <v>8</v>
      </c>
      <c r="AB91" s="97">
        <v>8</v>
      </c>
      <c r="AC91" s="97">
        <v>0</v>
      </c>
      <c r="AD91" s="97">
        <v>4</v>
      </c>
      <c r="AE91" s="91">
        <f t="shared" si="19"/>
        <v>20</v>
      </c>
      <c r="AH91" s="86">
        <v>13</v>
      </c>
      <c r="AI91" s="87">
        <v>5</v>
      </c>
      <c r="AJ91" s="87">
        <v>3</v>
      </c>
      <c r="AK91" s="87">
        <v>6</v>
      </c>
      <c r="AL91" s="87">
        <v>7</v>
      </c>
      <c r="AM91" s="91">
        <f t="shared" si="20"/>
        <v>21</v>
      </c>
      <c r="AP91" s="86">
        <v>13</v>
      </c>
      <c r="AQ91" s="87">
        <v>9</v>
      </c>
      <c r="AR91" s="87">
        <v>4</v>
      </c>
      <c r="AS91" s="87">
        <v>0</v>
      </c>
      <c r="AT91" s="87">
        <v>7</v>
      </c>
      <c r="AU91" s="91">
        <f t="shared" si="21"/>
        <v>20</v>
      </c>
      <c r="AX91" s="86">
        <v>13</v>
      </c>
      <c r="AY91" s="87">
        <v>7</v>
      </c>
      <c r="AZ91" s="87">
        <v>6</v>
      </c>
      <c r="BA91" s="87">
        <v>2</v>
      </c>
      <c r="BB91" s="87">
        <v>3</v>
      </c>
      <c r="BC91" s="91">
        <f t="shared" si="22"/>
        <v>18</v>
      </c>
      <c r="BF91" s="86">
        <v>13</v>
      </c>
      <c r="BG91" s="87">
        <v>9</v>
      </c>
      <c r="BH91" s="87">
        <v>6</v>
      </c>
      <c r="BI91" s="87">
        <v>3</v>
      </c>
      <c r="BJ91" s="87">
        <v>5</v>
      </c>
      <c r="BK91" s="91">
        <f t="shared" si="23"/>
        <v>23</v>
      </c>
      <c r="BN91" s="86">
        <v>13</v>
      </c>
      <c r="BO91" s="86">
        <v>1</v>
      </c>
      <c r="BP91" s="86">
        <v>6</v>
      </c>
      <c r="BQ91" s="86">
        <v>10</v>
      </c>
      <c r="BR91" s="86">
        <v>0</v>
      </c>
      <c r="BS91" s="91">
        <f t="shared" si="24"/>
        <v>17</v>
      </c>
      <c r="BV91" s="86">
        <v>13</v>
      </c>
      <c r="BW91" s="86">
        <v>5</v>
      </c>
      <c r="BX91" s="86">
        <v>2</v>
      </c>
      <c r="BY91" s="86">
        <v>1</v>
      </c>
      <c r="BZ91" s="86">
        <v>0</v>
      </c>
      <c r="CA91" s="91">
        <f t="shared" si="25"/>
        <v>8</v>
      </c>
    </row>
    <row r="92" spans="2:79">
      <c r="B92" s="19">
        <v>14</v>
      </c>
      <c r="C92" s="19">
        <v>4</v>
      </c>
      <c r="D92" s="19">
        <v>6</v>
      </c>
      <c r="E92" s="19">
        <v>9</v>
      </c>
      <c r="F92" s="19">
        <v>9</v>
      </c>
      <c r="G92" s="24">
        <f t="shared" si="16"/>
        <v>28</v>
      </c>
      <c r="J92" s="86">
        <v>14</v>
      </c>
      <c r="K92" s="82">
        <v>2</v>
      </c>
      <c r="L92" s="82">
        <v>2</v>
      </c>
      <c r="M92" s="82">
        <v>0</v>
      </c>
      <c r="N92" s="82">
        <v>7</v>
      </c>
      <c r="O92" s="91">
        <f t="shared" si="17"/>
        <v>11</v>
      </c>
      <c r="R92" s="86">
        <v>14</v>
      </c>
      <c r="S92" s="82">
        <v>10</v>
      </c>
      <c r="T92" s="82">
        <v>0</v>
      </c>
      <c r="U92" s="82">
        <v>0</v>
      </c>
      <c r="V92" s="82">
        <v>1</v>
      </c>
      <c r="W92" s="91">
        <f t="shared" si="18"/>
        <v>11</v>
      </c>
      <c r="Z92" s="86">
        <v>14</v>
      </c>
      <c r="AA92" s="87">
        <v>10</v>
      </c>
      <c r="AB92" s="87">
        <v>2</v>
      </c>
      <c r="AC92" s="87">
        <v>0</v>
      </c>
      <c r="AD92" s="87">
        <v>7</v>
      </c>
      <c r="AE92" s="91">
        <f t="shared" si="19"/>
        <v>19</v>
      </c>
      <c r="AH92" s="86">
        <v>14</v>
      </c>
      <c r="AI92" s="87">
        <v>0</v>
      </c>
      <c r="AJ92" s="87">
        <v>3</v>
      </c>
      <c r="AK92" s="87">
        <v>10</v>
      </c>
      <c r="AL92" s="87">
        <v>8</v>
      </c>
      <c r="AM92" s="91">
        <f t="shared" si="20"/>
        <v>21</v>
      </c>
      <c r="AP92" s="86">
        <v>14</v>
      </c>
      <c r="AQ92" s="87">
        <v>10</v>
      </c>
      <c r="AR92" s="87">
        <v>2</v>
      </c>
      <c r="AS92" s="87">
        <v>0</v>
      </c>
      <c r="AT92" s="87">
        <v>7</v>
      </c>
      <c r="AU92" s="91">
        <f t="shared" si="21"/>
        <v>19</v>
      </c>
      <c r="AX92" s="86">
        <v>14</v>
      </c>
      <c r="AY92" s="87">
        <v>7</v>
      </c>
      <c r="AZ92" s="87">
        <v>6</v>
      </c>
      <c r="BA92" s="87">
        <v>2</v>
      </c>
      <c r="BB92" s="87">
        <v>2</v>
      </c>
      <c r="BC92" s="91">
        <f t="shared" si="22"/>
        <v>17</v>
      </c>
      <c r="BF92" s="86">
        <v>14</v>
      </c>
      <c r="BG92" s="87">
        <v>8</v>
      </c>
      <c r="BH92" s="87">
        <v>6</v>
      </c>
      <c r="BI92" s="87">
        <v>5</v>
      </c>
      <c r="BJ92" s="87">
        <v>4</v>
      </c>
      <c r="BK92" s="91">
        <f t="shared" si="23"/>
        <v>23</v>
      </c>
      <c r="BN92" s="86">
        <v>14</v>
      </c>
      <c r="BO92" s="86">
        <v>0</v>
      </c>
      <c r="BP92" s="86">
        <v>5</v>
      </c>
      <c r="BQ92" s="86">
        <v>10</v>
      </c>
      <c r="BR92" s="86">
        <v>0</v>
      </c>
      <c r="BS92" s="91">
        <f t="shared" si="24"/>
        <v>15</v>
      </c>
      <c r="BV92" s="86">
        <v>14</v>
      </c>
      <c r="BW92" s="86">
        <v>3</v>
      </c>
      <c r="BX92" s="86">
        <v>3.5</v>
      </c>
      <c r="BY92" s="86">
        <v>1</v>
      </c>
      <c r="BZ92" s="86">
        <v>0</v>
      </c>
      <c r="CA92" s="91">
        <f t="shared" si="25"/>
        <v>7.5</v>
      </c>
    </row>
    <row r="93" spans="2:79">
      <c r="B93" s="19">
        <v>15</v>
      </c>
      <c r="C93" s="19">
        <v>8</v>
      </c>
      <c r="D93" s="19">
        <v>10</v>
      </c>
      <c r="E93" s="19">
        <v>5</v>
      </c>
      <c r="F93" s="19">
        <v>5</v>
      </c>
      <c r="G93" s="24">
        <f t="shared" si="16"/>
        <v>28</v>
      </c>
      <c r="J93" s="86">
        <v>15</v>
      </c>
      <c r="K93" s="82">
        <v>5</v>
      </c>
      <c r="L93" s="82">
        <v>0</v>
      </c>
      <c r="M93" s="82">
        <v>0</v>
      </c>
      <c r="N93" s="82">
        <v>5</v>
      </c>
      <c r="O93" s="91">
        <f t="shared" si="17"/>
        <v>10</v>
      </c>
      <c r="R93" s="86">
        <v>15</v>
      </c>
      <c r="S93" s="82">
        <v>4</v>
      </c>
      <c r="T93" s="82">
        <v>0</v>
      </c>
      <c r="U93" s="82">
        <v>0</v>
      </c>
      <c r="V93" s="82">
        <v>7</v>
      </c>
      <c r="W93" s="91">
        <f t="shared" si="18"/>
        <v>11</v>
      </c>
      <c r="Z93" s="86">
        <v>15</v>
      </c>
      <c r="AA93" s="87">
        <v>10</v>
      </c>
      <c r="AB93" s="87">
        <v>4</v>
      </c>
      <c r="AC93" s="87">
        <v>0</v>
      </c>
      <c r="AD93" s="87">
        <v>4</v>
      </c>
      <c r="AE93" s="91">
        <f t="shared" si="19"/>
        <v>18</v>
      </c>
      <c r="AH93" s="86">
        <v>15</v>
      </c>
      <c r="AI93" s="87">
        <v>1</v>
      </c>
      <c r="AJ93" s="87">
        <v>1</v>
      </c>
      <c r="AK93" s="87">
        <v>7</v>
      </c>
      <c r="AL93" s="87">
        <v>10</v>
      </c>
      <c r="AM93" s="91">
        <f t="shared" si="20"/>
        <v>19</v>
      </c>
      <c r="AP93" s="86">
        <v>15</v>
      </c>
      <c r="AQ93" s="87">
        <v>6</v>
      </c>
      <c r="AR93" s="87">
        <v>3</v>
      </c>
      <c r="AS93" s="87">
        <v>4</v>
      </c>
      <c r="AT93" s="87">
        <v>5</v>
      </c>
      <c r="AU93" s="91">
        <f t="shared" si="21"/>
        <v>18</v>
      </c>
      <c r="AX93" s="86">
        <v>15</v>
      </c>
      <c r="AY93" s="87">
        <v>7</v>
      </c>
      <c r="AZ93" s="87">
        <v>6</v>
      </c>
      <c r="BA93" s="87">
        <v>0</v>
      </c>
      <c r="BB93" s="87">
        <v>3</v>
      </c>
      <c r="BC93" s="91">
        <f t="shared" si="22"/>
        <v>16</v>
      </c>
      <c r="BF93" s="86">
        <v>15</v>
      </c>
      <c r="BG93" s="87">
        <v>7</v>
      </c>
      <c r="BH93" s="87">
        <v>10</v>
      </c>
      <c r="BI93" s="87">
        <v>2</v>
      </c>
      <c r="BJ93" s="87">
        <v>4</v>
      </c>
      <c r="BK93" s="91">
        <f t="shared" si="23"/>
        <v>23</v>
      </c>
      <c r="BN93" s="86">
        <v>15</v>
      </c>
      <c r="BO93" s="86">
        <v>6</v>
      </c>
      <c r="BP93" s="86">
        <v>3</v>
      </c>
      <c r="BQ93" s="86">
        <v>6</v>
      </c>
      <c r="BR93" s="86">
        <v>0</v>
      </c>
      <c r="BS93" s="91">
        <f t="shared" si="24"/>
        <v>15</v>
      </c>
      <c r="BV93" s="86">
        <v>15</v>
      </c>
      <c r="BW93" s="86">
        <v>1</v>
      </c>
      <c r="BX93" s="86">
        <v>1.5</v>
      </c>
      <c r="BY93" s="86">
        <v>4</v>
      </c>
      <c r="BZ93" s="86">
        <v>0</v>
      </c>
      <c r="CA93" s="91">
        <f t="shared" si="25"/>
        <v>6.5</v>
      </c>
    </row>
    <row r="94" spans="2:79">
      <c r="B94" s="19">
        <v>16</v>
      </c>
      <c r="C94" s="19">
        <v>9</v>
      </c>
      <c r="D94" s="19">
        <v>10</v>
      </c>
      <c r="E94" s="19"/>
      <c r="F94" s="19">
        <v>8</v>
      </c>
      <c r="G94" s="24">
        <f t="shared" si="16"/>
        <v>27</v>
      </c>
      <c r="J94" s="86">
        <v>16</v>
      </c>
      <c r="K94" s="82">
        <v>1</v>
      </c>
      <c r="L94" s="82">
        <v>6.5</v>
      </c>
      <c r="M94" s="82">
        <v>0</v>
      </c>
      <c r="N94" s="82">
        <v>2</v>
      </c>
      <c r="O94" s="91">
        <f t="shared" si="17"/>
        <v>9.5</v>
      </c>
      <c r="R94" s="86">
        <v>16</v>
      </c>
      <c r="S94" s="82">
        <v>10</v>
      </c>
      <c r="T94" s="82">
        <v>0</v>
      </c>
      <c r="U94" s="82">
        <v>0</v>
      </c>
      <c r="V94" s="82">
        <v>0</v>
      </c>
      <c r="W94" s="91">
        <f t="shared" si="18"/>
        <v>10</v>
      </c>
      <c r="Z94" s="86">
        <v>16</v>
      </c>
      <c r="AA94" s="87">
        <v>10</v>
      </c>
      <c r="AB94" s="87">
        <v>2</v>
      </c>
      <c r="AC94" s="87">
        <v>0</v>
      </c>
      <c r="AD94" s="87">
        <v>6</v>
      </c>
      <c r="AE94" s="91">
        <f t="shared" si="19"/>
        <v>18</v>
      </c>
      <c r="AH94" s="86">
        <v>16</v>
      </c>
      <c r="AI94" s="87">
        <v>1</v>
      </c>
      <c r="AJ94" s="87">
        <v>4</v>
      </c>
      <c r="AK94" s="87">
        <v>4</v>
      </c>
      <c r="AL94" s="87">
        <v>10</v>
      </c>
      <c r="AM94" s="91">
        <f t="shared" si="20"/>
        <v>19</v>
      </c>
      <c r="AP94" s="86">
        <v>16</v>
      </c>
      <c r="AQ94" s="87">
        <v>7</v>
      </c>
      <c r="AR94" s="87">
        <v>2</v>
      </c>
      <c r="AS94" s="87">
        <v>1</v>
      </c>
      <c r="AT94" s="87">
        <v>7</v>
      </c>
      <c r="AU94" s="91">
        <f t="shared" si="21"/>
        <v>17</v>
      </c>
      <c r="AX94" s="86">
        <v>16</v>
      </c>
      <c r="AY94" s="87">
        <v>0</v>
      </c>
      <c r="AZ94" s="87">
        <v>6</v>
      </c>
      <c r="BA94" s="87">
        <v>4</v>
      </c>
      <c r="BB94" s="87">
        <v>6</v>
      </c>
      <c r="BC94" s="91">
        <f t="shared" si="22"/>
        <v>16</v>
      </c>
      <c r="BF94" s="86">
        <v>16</v>
      </c>
      <c r="BG94" s="87">
        <v>8</v>
      </c>
      <c r="BH94" s="87">
        <v>5</v>
      </c>
      <c r="BI94" s="87">
        <v>2</v>
      </c>
      <c r="BJ94" s="87">
        <v>7</v>
      </c>
      <c r="BK94" s="91">
        <f t="shared" si="23"/>
        <v>22</v>
      </c>
      <c r="BN94" s="86">
        <v>16</v>
      </c>
      <c r="BO94" s="86">
        <v>4</v>
      </c>
      <c r="BP94" s="86">
        <v>4</v>
      </c>
      <c r="BQ94" s="86">
        <v>6</v>
      </c>
      <c r="BR94" s="86">
        <v>0</v>
      </c>
      <c r="BS94" s="91">
        <f t="shared" si="24"/>
        <v>14</v>
      </c>
      <c r="BV94" s="86">
        <v>16</v>
      </c>
      <c r="BW94" s="86">
        <v>3.5</v>
      </c>
      <c r="BX94" s="86">
        <v>0</v>
      </c>
      <c r="BY94" s="86">
        <v>1</v>
      </c>
      <c r="BZ94" s="86">
        <v>2</v>
      </c>
      <c r="CA94" s="91">
        <f t="shared" si="25"/>
        <v>6.5</v>
      </c>
    </row>
    <row r="95" spans="2:79">
      <c r="B95" s="19">
        <v>17</v>
      </c>
      <c r="C95" s="19">
        <v>9</v>
      </c>
      <c r="D95" s="19">
        <v>10</v>
      </c>
      <c r="E95" s="19"/>
      <c r="F95" s="19">
        <v>8</v>
      </c>
      <c r="G95" s="24">
        <f t="shared" si="16"/>
        <v>27</v>
      </c>
      <c r="J95" s="86">
        <v>17</v>
      </c>
      <c r="K95" s="82">
        <v>10</v>
      </c>
      <c r="L95" s="82">
        <v>10</v>
      </c>
      <c r="M95" s="82">
        <v>6</v>
      </c>
      <c r="N95" s="82">
        <v>10</v>
      </c>
      <c r="O95" s="91">
        <f t="shared" si="17"/>
        <v>36</v>
      </c>
      <c r="R95" s="86">
        <v>17</v>
      </c>
      <c r="S95" s="82">
        <v>9</v>
      </c>
      <c r="T95" s="82">
        <v>0</v>
      </c>
      <c r="U95" s="82">
        <v>0</v>
      </c>
      <c r="V95" s="82">
        <v>0</v>
      </c>
      <c r="W95" s="91">
        <f t="shared" si="18"/>
        <v>9</v>
      </c>
      <c r="Z95" s="86">
        <v>17</v>
      </c>
      <c r="AA95" s="87">
        <v>9</v>
      </c>
      <c r="AB95" s="87">
        <v>2</v>
      </c>
      <c r="AC95" s="87">
        <v>0</v>
      </c>
      <c r="AD95" s="87">
        <v>7</v>
      </c>
      <c r="AE95" s="91">
        <f t="shared" si="19"/>
        <v>18</v>
      </c>
      <c r="AH95" s="86">
        <v>17</v>
      </c>
      <c r="AI95" s="87">
        <v>1</v>
      </c>
      <c r="AJ95" s="87">
        <v>1</v>
      </c>
      <c r="AK95" s="87">
        <v>7</v>
      </c>
      <c r="AL95" s="87">
        <v>8</v>
      </c>
      <c r="AM95" s="91">
        <f t="shared" si="20"/>
        <v>17</v>
      </c>
      <c r="AP95" s="86">
        <v>17</v>
      </c>
      <c r="AQ95" s="87">
        <v>5</v>
      </c>
      <c r="AR95" s="87">
        <v>4</v>
      </c>
      <c r="AS95" s="87">
        <v>2</v>
      </c>
      <c r="AT95" s="87">
        <v>6</v>
      </c>
      <c r="AU95" s="91">
        <f t="shared" si="21"/>
        <v>17</v>
      </c>
      <c r="AX95" s="86">
        <v>17</v>
      </c>
      <c r="AY95" s="87">
        <v>5</v>
      </c>
      <c r="AZ95" s="87">
        <v>6</v>
      </c>
      <c r="BA95" s="87">
        <v>2</v>
      </c>
      <c r="BB95" s="87">
        <v>2</v>
      </c>
      <c r="BC95" s="91">
        <f t="shared" si="22"/>
        <v>15</v>
      </c>
      <c r="BF95" s="86">
        <v>17</v>
      </c>
      <c r="BG95" s="87">
        <v>7</v>
      </c>
      <c r="BH95" s="87">
        <v>7</v>
      </c>
      <c r="BI95" s="87">
        <v>1</v>
      </c>
      <c r="BJ95" s="87">
        <v>7</v>
      </c>
      <c r="BK95" s="91">
        <f t="shared" si="23"/>
        <v>22</v>
      </c>
      <c r="BN95" s="86">
        <v>17</v>
      </c>
      <c r="BO95" s="86">
        <v>2</v>
      </c>
      <c r="BP95" s="86">
        <v>9</v>
      </c>
      <c r="BQ95" s="86">
        <v>3</v>
      </c>
      <c r="BR95" s="86">
        <v>0</v>
      </c>
      <c r="BS95" s="91">
        <f t="shared" si="24"/>
        <v>14</v>
      </c>
      <c r="BV95" s="86">
        <v>17</v>
      </c>
      <c r="BW95" s="86">
        <v>4</v>
      </c>
      <c r="BX95" s="86">
        <v>2.5</v>
      </c>
      <c r="BY95" s="86">
        <v>0</v>
      </c>
      <c r="BZ95" s="86">
        <v>0</v>
      </c>
      <c r="CA95" s="91">
        <f t="shared" si="25"/>
        <v>6.5</v>
      </c>
    </row>
    <row r="96" spans="2:79">
      <c r="B96" s="19">
        <v>18</v>
      </c>
      <c r="C96" s="19">
        <v>8</v>
      </c>
      <c r="D96" s="19">
        <v>4</v>
      </c>
      <c r="E96" s="19">
        <v>9</v>
      </c>
      <c r="F96" s="19">
        <v>5</v>
      </c>
      <c r="G96" s="24">
        <f t="shared" si="16"/>
        <v>26</v>
      </c>
      <c r="J96" s="86">
        <v>18</v>
      </c>
      <c r="K96" s="82">
        <v>8</v>
      </c>
      <c r="L96" s="82">
        <v>10</v>
      </c>
      <c r="M96" s="82">
        <v>8</v>
      </c>
      <c r="N96" s="82">
        <v>9</v>
      </c>
      <c r="O96" s="91">
        <f t="shared" si="17"/>
        <v>35</v>
      </c>
      <c r="R96" s="86">
        <v>18</v>
      </c>
      <c r="S96" s="82">
        <v>8</v>
      </c>
      <c r="T96" s="82">
        <v>0</v>
      </c>
      <c r="U96" s="82">
        <v>0</v>
      </c>
      <c r="V96" s="82">
        <v>0</v>
      </c>
      <c r="W96" s="91">
        <f t="shared" si="18"/>
        <v>8</v>
      </c>
      <c r="Z96" s="86">
        <v>18</v>
      </c>
      <c r="AA96" s="87">
        <v>10</v>
      </c>
      <c r="AB96" s="87">
        <v>6</v>
      </c>
      <c r="AC96" s="87">
        <v>0</v>
      </c>
      <c r="AD96" s="87">
        <v>0</v>
      </c>
      <c r="AE96" s="91">
        <f t="shared" si="19"/>
        <v>16</v>
      </c>
      <c r="AH96" s="86">
        <v>18</v>
      </c>
      <c r="AI96" s="87">
        <v>1</v>
      </c>
      <c r="AJ96" s="87">
        <v>1</v>
      </c>
      <c r="AK96" s="87">
        <v>6</v>
      </c>
      <c r="AL96" s="87">
        <v>7</v>
      </c>
      <c r="AM96" s="91">
        <f t="shared" si="20"/>
        <v>15</v>
      </c>
      <c r="AP96" s="86">
        <v>18</v>
      </c>
      <c r="AQ96" s="87">
        <v>5</v>
      </c>
      <c r="AR96" s="87">
        <v>4</v>
      </c>
      <c r="AS96" s="87">
        <v>1</v>
      </c>
      <c r="AT96" s="87">
        <v>7</v>
      </c>
      <c r="AU96" s="91">
        <f t="shared" si="21"/>
        <v>17</v>
      </c>
      <c r="AX96" s="86">
        <v>18</v>
      </c>
      <c r="AY96" s="87">
        <v>5</v>
      </c>
      <c r="AZ96" s="87">
        <v>6</v>
      </c>
      <c r="BA96" s="87">
        <v>0</v>
      </c>
      <c r="BB96" s="87">
        <v>4</v>
      </c>
      <c r="BC96" s="91">
        <f t="shared" si="22"/>
        <v>15</v>
      </c>
      <c r="BF96" s="86">
        <v>18</v>
      </c>
      <c r="BG96" s="87">
        <v>5</v>
      </c>
      <c r="BH96" s="87">
        <v>5</v>
      </c>
      <c r="BI96" s="87">
        <v>4</v>
      </c>
      <c r="BJ96" s="87">
        <v>7</v>
      </c>
      <c r="BK96" s="91">
        <f t="shared" si="23"/>
        <v>21</v>
      </c>
      <c r="BN96" s="86">
        <v>18</v>
      </c>
      <c r="BO96" s="86">
        <v>2</v>
      </c>
      <c r="BP96" s="86">
        <v>5</v>
      </c>
      <c r="BQ96" s="86">
        <v>2</v>
      </c>
      <c r="BR96" s="86">
        <v>4</v>
      </c>
      <c r="BS96" s="91">
        <f t="shared" si="24"/>
        <v>13</v>
      </c>
      <c r="BV96" s="86">
        <v>18</v>
      </c>
      <c r="BW96" s="86">
        <v>2.5</v>
      </c>
      <c r="BX96" s="86">
        <v>0.5</v>
      </c>
      <c r="BY96" s="86">
        <v>0</v>
      </c>
      <c r="BZ96" s="86">
        <v>1</v>
      </c>
      <c r="CA96" s="91">
        <f t="shared" si="25"/>
        <v>4</v>
      </c>
    </row>
    <row r="97" spans="2:79">
      <c r="B97" s="19">
        <v>19</v>
      </c>
      <c r="C97" s="19">
        <v>7</v>
      </c>
      <c r="D97" s="19"/>
      <c r="E97" s="19">
        <v>9</v>
      </c>
      <c r="F97" s="19">
        <v>9.5</v>
      </c>
      <c r="G97" s="24">
        <f t="shared" si="16"/>
        <v>25.5</v>
      </c>
      <c r="J97" s="86">
        <v>19</v>
      </c>
      <c r="K97" s="82">
        <v>10</v>
      </c>
      <c r="L97" s="82">
        <v>7</v>
      </c>
      <c r="M97" s="82">
        <v>6</v>
      </c>
      <c r="N97" s="82">
        <v>10</v>
      </c>
      <c r="O97" s="91">
        <f t="shared" si="17"/>
        <v>33</v>
      </c>
      <c r="R97" s="86">
        <v>19</v>
      </c>
      <c r="S97" s="82">
        <v>6</v>
      </c>
      <c r="T97" s="82">
        <v>0</v>
      </c>
      <c r="U97" s="82">
        <v>0</v>
      </c>
      <c r="V97" s="82">
        <v>0</v>
      </c>
      <c r="W97" s="91">
        <f t="shared" si="18"/>
        <v>6</v>
      </c>
      <c r="Z97" s="86">
        <v>19</v>
      </c>
      <c r="AA97" s="87">
        <v>10</v>
      </c>
      <c r="AB97" s="87">
        <v>0</v>
      </c>
      <c r="AC97" s="87">
        <v>0</v>
      </c>
      <c r="AD97" s="87">
        <v>5</v>
      </c>
      <c r="AE97" s="91">
        <f t="shared" si="19"/>
        <v>15</v>
      </c>
      <c r="AH97" s="86">
        <v>19</v>
      </c>
      <c r="AI97" s="87">
        <v>2</v>
      </c>
      <c r="AJ97" s="87">
        <v>0</v>
      </c>
      <c r="AK97" s="87">
        <v>3</v>
      </c>
      <c r="AL97" s="87">
        <v>10</v>
      </c>
      <c r="AM97" s="91">
        <f t="shared" si="20"/>
        <v>15</v>
      </c>
      <c r="AP97" s="86">
        <v>19</v>
      </c>
      <c r="AQ97" s="87">
        <v>5</v>
      </c>
      <c r="AR97" s="87">
        <v>5</v>
      </c>
      <c r="AS97" s="87">
        <v>0</v>
      </c>
      <c r="AT97" s="87">
        <v>7</v>
      </c>
      <c r="AU97" s="91">
        <f t="shared" si="21"/>
        <v>17</v>
      </c>
      <c r="AX97" s="86">
        <v>19</v>
      </c>
      <c r="AY97" s="87">
        <v>0</v>
      </c>
      <c r="AZ97" s="87">
        <v>6</v>
      </c>
      <c r="BA97" s="87">
        <v>5</v>
      </c>
      <c r="BB97" s="87">
        <v>4</v>
      </c>
      <c r="BC97" s="91">
        <f t="shared" si="22"/>
        <v>15</v>
      </c>
      <c r="BF97" s="86">
        <v>19</v>
      </c>
      <c r="BG97" s="87">
        <v>5</v>
      </c>
      <c r="BH97" s="87">
        <v>5</v>
      </c>
      <c r="BI97" s="87">
        <v>4</v>
      </c>
      <c r="BJ97" s="87">
        <v>6</v>
      </c>
      <c r="BK97" s="91">
        <f t="shared" si="23"/>
        <v>20</v>
      </c>
      <c r="BN97" s="86">
        <v>19</v>
      </c>
      <c r="BO97" s="86">
        <v>9</v>
      </c>
      <c r="BP97" s="86">
        <v>4</v>
      </c>
      <c r="BQ97" s="86">
        <v>0</v>
      </c>
      <c r="BR97" s="86">
        <v>0</v>
      </c>
      <c r="BS97" s="91">
        <f t="shared" si="24"/>
        <v>13</v>
      </c>
      <c r="BV97" s="86">
        <v>19</v>
      </c>
      <c r="BW97" s="86">
        <v>2.5</v>
      </c>
      <c r="BX97" s="86">
        <v>0</v>
      </c>
      <c r="BY97" s="86">
        <v>0</v>
      </c>
      <c r="BZ97" s="86">
        <v>1</v>
      </c>
      <c r="CA97" s="91">
        <f t="shared" si="25"/>
        <v>3.5</v>
      </c>
    </row>
    <row r="98" spans="2:79">
      <c r="B98" s="19">
        <v>20</v>
      </c>
      <c r="C98" s="19">
        <v>3</v>
      </c>
      <c r="D98" s="19">
        <v>7</v>
      </c>
      <c r="E98" s="19">
        <v>9</v>
      </c>
      <c r="F98" s="19">
        <v>6</v>
      </c>
      <c r="G98" s="24">
        <f t="shared" si="16"/>
        <v>25</v>
      </c>
      <c r="J98" s="86">
        <v>20</v>
      </c>
      <c r="K98" s="82">
        <v>9</v>
      </c>
      <c r="L98" s="82">
        <v>6</v>
      </c>
      <c r="M98" s="82">
        <v>8</v>
      </c>
      <c r="N98" s="82">
        <v>10</v>
      </c>
      <c r="O98" s="91">
        <f t="shared" si="17"/>
        <v>33</v>
      </c>
      <c r="R98" s="86">
        <v>20</v>
      </c>
      <c r="S98" s="82">
        <v>4</v>
      </c>
      <c r="T98" s="82">
        <v>0</v>
      </c>
      <c r="U98" s="82">
        <v>0</v>
      </c>
      <c r="V98" s="82">
        <v>1</v>
      </c>
      <c r="W98" s="91">
        <f t="shared" si="18"/>
        <v>5</v>
      </c>
      <c r="Z98" s="86">
        <v>20</v>
      </c>
      <c r="AA98" s="87">
        <v>7</v>
      </c>
      <c r="AB98" s="87">
        <v>1</v>
      </c>
      <c r="AC98" s="87">
        <v>0</v>
      </c>
      <c r="AD98" s="87">
        <v>4</v>
      </c>
      <c r="AE98" s="91">
        <f t="shared" si="19"/>
        <v>12</v>
      </c>
      <c r="AH98" s="86">
        <v>20</v>
      </c>
      <c r="AI98" s="87">
        <v>1</v>
      </c>
      <c r="AJ98" s="87">
        <v>1</v>
      </c>
      <c r="AK98" s="87">
        <v>6</v>
      </c>
      <c r="AL98" s="87">
        <v>7</v>
      </c>
      <c r="AM98" s="91">
        <f t="shared" si="20"/>
        <v>15</v>
      </c>
      <c r="AP98" s="86">
        <v>20</v>
      </c>
      <c r="AQ98" s="87">
        <v>7</v>
      </c>
      <c r="AR98" s="87">
        <v>4</v>
      </c>
      <c r="AS98" s="87">
        <v>0</v>
      </c>
      <c r="AT98" s="87">
        <v>5</v>
      </c>
      <c r="AU98" s="91">
        <f t="shared" si="21"/>
        <v>16</v>
      </c>
      <c r="AX98" s="86">
        <v>20</v>
      </c>
      <c r="AY98" s="87">
        <v>3</v>
      </c>
      <c r="AZ98" s="87">
        <v>6</v>
      </c>
      <c r="BA98" s="87">
        <v>0</v>
      </c>
      <c r="BB98" s="87">
        <v>6</v>
      </c>
      <c r="BC98" s="91">
        <f t="shared" si="22"/>
        <v>15</v>
      </c>
      <c r="BF98" s="86">
        <v>20</v>
      </c>
      <c r="BG98" s="87">
        <v>7</v>
      </c>
      <c r="BH98" s="87">
        <v>6</v>
      </c>
      <c r="BI98" s="87">
        <v>3</v>
      </c>
      <c r="BJ98" s="87">
        <v>4</v>
      </c>
      <c r="BK98" s="91">
        <f t="shared" si="23"/>
        <v>20</v>
      </c>
      <c r="BN98" s="86">
        <v>20</v>
      </c>
      <c r="BO98" s="86">
        <v>0</v>
      </c>
      <c r="BP98" s="86">
        <v>5</v>
      </c>
      <c r="BQ98" s="86">
        <v>2</v>
      </c>
      <c r="BR98" s="86">
        <v>5</v>
      </c>
      <c r="BS98" s="91">
        <f t="shared" si="24"/>
        <v>12</v>
      </c>
      <c r="BV98" s="86">
        <v>20</v>
      </c>
      <c r="BW98" s="86">
        <v>1</v>
      </c>
      <c r="BX98" s="86">
        <v>1</v>
      </c>
      <c r="BY98" s="86">
        <v>1</v>
      </c>
      <c r="BZ98" s="86">
        <v>0</v>
      </c>
      <c r="CA98" s="91">
        <f t="shared" si="25"/>
        <v>3</v>
      </c>
    </row>
    <row r="99" spans="2:79">
      <c r="B99" s="19">
        <v>21</v>
      </c>
      <c r="C99" s="19">
        <v>7</v>
      </c>
      <c r="D99" s="19"/>
      <c r="E99" s="19">
        <v>9</v>
      </c>
      <c r="F99" s="19">
        <v>9</v>
      </c>
      <c r="G99" s="24">
        <f t="shared" si="16"/>
        <v>25</v>
      </c>
      <c r="J99" s="86">
        <v>21</v>
      </c>
      <c r="K99" s="82">
        <v>10</v>
      </c>
      <c r="L99" s="82">
        <v>9</v>
      </c>
      <c r="M99" s="82">
        <v>3</v>
      </c>
      <c r="N99" s="82">
        <v>10</v>
      </c>
      <c r="O99" s="91">
        <f t="shared" si="17"/>
        <v>32</v>
      </c>
      <c r="R99" s="86">
        <v>21</v>
      </c>
      <c r="S99" s="82">
        <v>3</v>
      </c>
      <c r="T99" s="82">
        <v>0</v>
      </c>
      <c r="U99" s="82">
        <v>0</v>
      </c>
      <c r="V99" s="82">
        <v>2</v>
      </c>
      <c r="W99" s="91">
        <f t="shared" si="18"/>
        <v>5</v>
      </c>
      <c r="Z99" s="86">
        <v>21</v>
      </c>
      <c r="AA99" s="87">
        <v>5</v>
      </c>
      <c r="AB99" s="87">
        <v>2</v>
      </c>
      <c r="AC99" s="87">
        <v>0</v>
      </c>
      <c r="AD99" s="87">
        <v>4</v>
      </c>
      <c r="AE99" s="91">
        <f t="shared" si="19"/>
        <v>11</v>
      </c>
      <c r="AH99" s="86">
        <v>21</v>
      </c>
      <c r="AI99" s="87">
        <v>0</v>
      </c>
      <c r="AJ99" s="87">
        <v>0</v>
      </c>
      <c r="AK99" s="87">
        <v>7</v>
      </c>
      <c r="AL99" s="87">
        <v>7</v>
      </c>
      <c r="AM99" s="91">
        <f t="shared" si="20"/>
        <v>14</v>
      </c>
      <c r="AP99" s="86">
        <v>21</v>
      </c>
      <c r="AQ99" s="87">
        <v>6</v>
      </c>
      <c r="AR99" s="87">
        <v>4</v>
      </c>
      <c r="AS99" s="87">
        <v>1</v>
      </c>
      <c r="AT99" s="87">
        <v>3</v>
      </c>
      <c r="AU99" s="91">
        <f t="shared" si="21"/>
        <v>14</v>
      </c>
      <c r="AX99" s="86">
        <v>21</v>
      </c>
      <c r="AY99" s="87">
        <v>7</v>
      </c>
      <c r="AZ99" s="87">
        <v>6</v>
      </c>
      <c r="BA99" s="87">
        <v>0</v>
      </c>
      <c r="BB99" s="87">
        <v>2</v>
      </c>
      <c r="BC99" s="91">
        <f t="shared" si="22"/>
        <v>15</v>
      </c>
      <c r="BF99" s="86">
        <v>21</v>
      </c>
      <c r="BG99" s="87">
        <v>5</v>
      </c>
      <c r="BH99" s="87">
        <v>5</v>
      </c>
      <c r="BI99" s="87">
        <v>5</v>
      </c>
      <c r="BJ99" s="87">
        <v>5</v>
      </c>
      <c r="BK99" s="91">
        <f t="shared" si="23"/>
        <v>20</v>
      </c>
      <c r="BN99" s="86">
        <v>21</v>
      </c>
      <c r="BO99" s="86">
        <v>4</v>
      </c>
      <c r="BP99" s="86">
        <v>5</v>
      </c>
      <c r="BQ99" s="86">
        <v>2</v>
      </c>
      <c r="BR99" s="86">
        <v>0</v>
      </c>
      <c r="BS99" s="91">
        <f t="shared" si="24"/>
        <v>11</v>
      </c>
      <c r="BV99" s="86">
        <v>21</v>
      </c>
      <c r="BW99" s="86">
        <v>2</v>
      </c>
      <c r="BX99" s="86">
        <v>0.5</v>
      </c>
      <c r="BY99" s="86">
        <v>0</v>
      </c>
      <c r="BZ99" s="86">
        <v>0</v>
      </c>
      <c r="CA99" s="91">
        <f t="shared" si="25"/>
        <v>2.5</v>
      </c>
    </row>
    <row r="100" spans="2:79">
      <c r="B100" s="19">
        <v>22</v>
      </c>
      <c r="C100" s="19">
        <v>10</v>
      </c>
      <c r="D100" s="19">
        <v>6</v>
      </c>
      <c r="E100" s="19">
        <v>9</v>
      </c>
      <c r="F100" s="19">
        <v>0</v>
      </c>
      <c r="G100" s="24">
        <f t="shared" si="16"/>
        <v>25</v>
      </c>
      <c r="J100" s="86">
        <v>22</v>
      </c>
      <c r="K100" s="82">
        <v>6</v>
      </c>
      <c r="L100" s="82">
        <v>10</v>
      </c>
      <c r="M100" s="82">
        <v>7</v>
      </c>
      <c r="N100" s="82">
        <v>7</v>
      </c>
      <c r="O100" s="91">
        <f t="shared" si="17"/>
        <v>30</v>
      </c>
      <c r="R100" s="86">
        <v>22</v>
      </c>
      <c r="S100" s="82">
        <v>2</v>
      </c>
      <c r="T100" s="82">
        <v>0</v>
      </c>
      <c r="U100" s="82">
        <v>0</v>
      </c>
      <c r="V100" s="82">
        <v>0</v>
      </c>
      <c r="W100" s="91">
        <f t="shared" si="18"/>
        <v>2</v>
      </c>
      <c r="Z100" s="86">
        <v>22</v>
      </c>
      <c r="AA100" s="87">
        <v>4</v>
      </c>
      <c r="AB100" s="87">
        <v>2</v>
      </c>
      <c r="AC100" s="87">
        <v>0</v>
      </c>
      <c r="AD100" s="87">
        <v>1</v>
      </c>
      <c r="AE100" s="91">
        <f t="shared" si="19"/>
        <v>7</v>
      </c>
      <c r="AH100" s="86">
        <v>22</v>
      </c>
      <c r="AI100" s="87">
        <v>0</v>
      </c>
      <c r="AJ100" s="87">
        <v>1</v>
      </c>
      <c r="AK100" s="87">
        <v>5</v>
      </c>
      <c r="AL100" s="87">
        <v>7</v>
      </c>
      <c r="AM100" s="91">
        <f t="shared" si="20"/>
        <v>13</v>
      </c>
      <c r="AP100" s="86">
        <v>22</v>
      </c>
      <c r="AQ100" s="87">
        <v>5</v>
      </c>
      <c r="AR100" s="87">
        <v>4</v>
      </c>
      <c r="AS100" s="87">
        <v>0</v>
      </c>
      <c r="AT100" s="87">
        <v>5</v>
      </c>
      <c r="AU100" s="91">
        <f t="shared" si="21"/>
        <v>14</v>
      </c>
      <c r="AX100" s="86">
        <v>22</v>
      </c>
      <c r="AY100" s="87">
        <v>5</v>
      </c>
      <c r="AZ100" s="87">
        <v>6</v>
      </c>
      <c r="BA100" s="87">
        <v>4</v>
      </c>
      <c r="BB100" s="87">
        <v>0</v>
      </c>
      <c r="BC100" s="91">
        <f t="shared" si="22"/>
        <v>15</v>
      </c>
      <c r="BF100" s="86">
        <v>22</v>
      </c>
      <c r="BG100" s="87">
        <v>6</v>
      </c>
      <c r="BH100" s="87">
        <v>6</v>
      </c>
      <c r="BI100" s="87">
        <v>3</v>
      </c>
      <c r="BJ100" s="87">
        <v>5</v>
      </c>
      <c r="BK100" s="91">
        <f t="shared" si="23"/>
        <v>20</v>
      </c>
      <c r="BN100" s="86">
        <v>22</v>
      </c>
      <c r="BO100" s="86">
        <v>4</v>
      </c>
      <c r="BP100" s="86">
        <v>7</v>
      </c>
      <c r="BQ100" s="86">
        <v>0</v>
      </c>
      <c r="BR100" s="86">
        <v>0</v>
      </c>
      <c r="BS100" s="91">
        <f t="shared" si="24"/>
        <v>11</v>
      </c>
      <c r="BV100" s="86">
        <v>22</v>
      </c>
      <c r="BW100" s="86">
        <v>1.5</v>
      </c>
      <c r="BX100" s="86">
        <v>1</v>
      </c>
      <c r="BY100" s="86">
        <v>0</v>
      </c>
      <c r="BZ100" s="86">
        <v>0</v>
      </c>
      <c r="CA100" s="91">
        <f t="shared" si="25"/>
        <v>2.5</v>
      </c>
    </row>
    <row r="101" spans="2:79">
      <c r="B101" s="19">
        <v>23</v>
      </c>
      <c r="C101" s="19">
        <v>6.5</v>
      </c>
      <c r="D101" s="19">
        <v>3.5</v>
      </c>
      <c r="E101" s="19">
        <v>8</v>
      </c>
      <c r="F101" s="19">
        <v>7</v>
      </c>
      <c r="G101" s="24">
        <f t="shared" si="16"/>
        <v>25</v>
      </c>
      <c r="J101" s="86">
        <v>23</v>
      </c>
      <c r="K101" s="82">
        <v>10</v>
      </c>
      <c r="L101" s="82">
        <v>3</v>
      </c>
      <c r="M101" s="82">
        <v>5</v>
      </c>
      <c r="N101" s="82">
        <v>10</v>
      </c>
      <c r="O101" s="91">
        <f t="shared" si="17"/>
        <v>28</v>
      </c>
      <c r="R101" s="86">
        <v>23</v>
      </c>
      <c r="S101" s="82">
        <v>10</v>
      </c>
      <c r="T101" s="82">
        <v>10</v>
      </c>
      <c r="U101" s="82">
        <v>10</v>
      </c>
      <c r="V101" s="82">
        <v>10</v>
      </c>
      <c r="W101" s="91">
        <f t="shared" si="18"/>
        <v>40</v>
      </c>
      <c r="Z101" s="86">
        <v>23</v>
      </c>
      <c r="AA101" s="87">
        <v>10</v>
      </c>
      <c r="AB101" s="87">
        <v>8</v>
      </c>
      <c r="AC101" s="87">
        <v>0</v>
      </c>
      <c r="AD101" s="87">
        <v>4</v>
      </c>
      <c r="AE101" s="91">
        <f t="shared" si="19"/>
        <v>22</v>
      </c>
      <c r="AH101" s="86">
        <v>23</v>
      </c>
      <c r="AI101" s="87">
        <v>1</v>
      </c>
      <c r="AJ101" s="87">
        <v>4</v>
      </c>
      <c r="AK101" s="87">
        <v>6</v>
      </c>
      <c r="AL101" s="87">
        <v>2</v>
      </c>
      <c r="AM101" s="91">
        <f t="shared" si="20"/>
        <v>13</v>
      </c>
      <c r="AP101" s="86">
        <v>23</v>
      </c>
      <c r="AQ101" s="87">
        <v>5</v>
      </c>
      <c r="AR101" s="87">
        <v>4</v>
      </c>
      <c r="AS101" s="87">
        <v>0</v>
      </c>
      <c r="AT101" s="87">
        <v>5</v>
      </c>
      <c r="AU101" s="91">
        <f t="shared" si="21"/>
        <v>14</v>
      </c>
      <c r="AX101" s="86">
        <v>23</v>
      </c>
      <c r="AY101" s="87">
        <v>5</v>
      </c>
      <c r="AZ101" s="87">
        <v>4.5</v>
      </c>
      <c r="BA101" s="87">
        <v>0</v>
      </c>
      <c r="BB101" s="87">
        <v>5</v>
      </c>
      <c r="BC101" s="91">
        <f t="shared" si="22"/>
        <v>14.5</v>
      </c>
      <c r="BF101" s="86">
        <v>23</v>
      </c>
      <c r="BG101" s="87">
        <v>7</v>
      </c>
      <c r="BH101" s="87">
        <v>6</v>
      </c>
      <c r="BI101" s="87">
        <v>6</v>
      </c>
      <c r="BJ101" s="87">
        <v>0</v>
      </c>
      <c r="BK101" s="91">
        <f t="shared" si="23"/>
        <v>19</v>
      </c>
      <c r="BN101" s="86">
        <v>23</v>
      </c>
      <c r="BO101" s="86">
        <v>0</v>
      </c>
      <c r="BP101" s="86">
        <v>6</v>
      </c>
      <c r="BQ101" s="86">
        <v>5</v>
      </c>
      <c r="BR101" s="86">
        <v>0</v>
      </c>
      <c r="BS101" s="91">
        <f t="shared" si="24"/>
        <v>11</v>
      </c>
      <c r="BV101" s="86">
        <v>23</v>
      </c>
      <c r="BW101" s="86">
        <v>1</v>
      </c>
      <c r="BX101" s="86">
        <v>1</v>
      </c>
      <c r="BY101" s="86">
        <v>0</v>
      </c>
      <c r="BZ101" s="86">
        <v>0</v>
      </c>
      <c r="CA101" s="91">
        <f t="shared" si="25"/>
        <v>2</v>
      </c>
    </row>
    <row r="102" spans="2:79">
      <c r="B102" s="19">
        <v>24</v>
      </c>
      <c r="C102" s="19">
        <v>7.5</v>
      </c>
      <c r="D102" s="19">
        <v>2</v>
      </c>
      <c r="E102" s="19">
        <v>8</v>
      </c>
      <c r="F102" s="19">
        <v>7.5</v>
      </c>
      <c r="G102" s="24">
        <f t="shared" si="16"/>
        <v>25</v>
      </c>
      <c r="J102" s="86">
        <v>24</v>
      </c>
      <c r="K102" s="82">
        <v>10</v>
      </c>
      <c r="L102" s="82">
        <v>8</v>
      </c>
      <c r="M102" s="82">
        <v>0</v>
      </c>
      <c r="N102" s="82">
        <v>4</v>
      </c>
      <c r="O102" s="91">
        <f t="shared" si="17"/>
        <v>22</v>
      </c>
      <c r="R102" s="86">
        <v>24</v>
      </c>
      <c r="S102" s="82">
        <v>10</v>
      </c>
      <c r="T102" s="82">
        <v>3</v>
      </c>
      <c r="U102" s="82">
        <v>0</v>
      </c>
      <c r="V102" s="82">
        <v>10</v>
      </c>
      <c r="W102" s="91">
        <f t="shared" si="18"/>
        <v>23</v>
      </c>
      <c r="Z102" s="86">
        <v>24</v>
      </c>
      <c r="AA102" s="87">
        <v>9</v>
      </c>
      <c r="AB102" s="87">
        <v>2</v>
      </c>
      <c r="AC102" s="87">
        <v>6</v>
      </c>
      <c r="AD102" s="87">
        <v>4</v>
      </c>
      <c r="AE102" s="91">
        <f t="shared" si="19"/>
        <v>21</v>
      </c>
      <c r="AH102" s="86">
        <v>24</v>
      </c>
      <c r="AI102" s="87">
        <v>0</v>
      </c>
      <c r="AJ102" s="87">
        <v>4</v>
      </c>
      <c r="AK102" s="87">
        <v>4</v>
      </c>
      <c r="AL102" s="87">
        <v>4</v>
      </c>
      <c r="AM102" s="91">
        <f t="shared" si="20"/>
        <v>12</v>
      </c>
      <c r="AP102" s="86">
        <v>24</v>
      </c>
      <c r="AQ102" s="87">
        <v>6</v>
      </c>
      <c r="AR102" s="87">
        <v>2</v>
      </c>
      <c r="AS102" s="87">
        <v>0</v>
      </c>
      <c r="AT102" s="87">
        <v>5</v>
      </c>
      <c r="AU102" s="91">
        <f t="shared" si="21"/>
        <v>13</v>
      </c>
      <c r="AX102" s="86">
        <v>24</v>
      </c>
      <c r="AY102" s="87">
        <v>2</v>
      </c>
      <c r="AZ102" s="87">
        <v>5</v>
      </c>
      <c r="BA102" s="87">
        <v>2</v>
      </c>
      <c r="BB102" s="87">
        <v>5</v>
      </c>
      <c r="BC102" s="91">
        <f t="shared" si="22"/>
        <v>14</v>
      </c>
      <c r="BF102" s="86">
        <v>24</v>
      </c>
      <c r="BG102" s="87">
        <v>8</v>
      </c>
      <c r="BH102" s="87">
        <v>5</v>
      </c>
      <c r="BI102" s="87">
        <v>0</v>
      </c>
      <c r="BJ102" s="87">
        <v>6</v>
      </c>
      <c r="BK102" s="91">
        <f t="shared" si="23"/>
        <v>19</v>
      </c>
      <c r="BN102" s="86">
        <v>24</v>
      </c>
      <c r="BO102" s="86">
        <v>0</v>
      </c>
      <c r="BP102" s="86">
        <v>7</v>
      </c>
      <c r="BQ102" s="86">
        <v>3</v>
      </c>
      <c r="BR102" s="86">
        <v>0</v>
      </c>
      <c r="BS102" s="91">
        <f t="shared" si="24"/>
        <v>10</v>
      </c>
      <c r="BV102" s="86">
        <v>24</v>
      </c>
      <c r="BW102" s="86">
        <v>1</v>
      </c>
      <c r="BX102" s="86">
        <v>0</v>
      </c>
      <c r="BY102" s="86">
        <v>0</v>
      </c>
      <c r="BZ102" s="86">
        <v>1</v>
      </c>
      <c r="CA102" s="91">
        <f t="shared" si="25"/>
        <v>2</v>
      </c>
    </row>
    <row r="103" spans="2:79">
      <c r="B103" s="19">
        <v>25</v>
      </c>
      <c r="C103" s="19">
        <v>8</v>
      </c>
      <c r="D103" s="19">
        <v>4</v>
      </c>
      <c r="E103" s="19">
        <v>7</v>
      </c>
      <c r="F103" s="19">
        <v>4.5</v>
      </c>
      <c r="G103" s="24">
        <f t="shared" si="16"/>
        <v>23.5</v>
      </c>
      <c r="J103" s="86">
        <v>25</v>
      </c>
      <c r="K103" s="82">
        <v>1</v>
      </c>
      <c r="L103" s="82">
        <v>5</v>
      </c>
      <c r="M103" s="82">
        <v>4</v>
      </c>
      <c r="N103" s="82">
        <v>10</v>
      </c>
      <c r="O103" s="91">
        <f t="shared" si="17"/>
        <v>20</v>
      </c>
      <c r="R103" s="86">
        <v>25</v>
      </c>
      <c r="S103" s="82">
        <v>10</v>
      </c>
      <c r="T103" s="82">
        <v>10</v>
      </c>
      <c r="U103" s="82">
        <v>3</v>
      </c>
      <c r="V103" s="82">
        <v>0</v>
      </c>
      <c r="W103" s="91">
        <f t="shared" si="18"/>
        <v>23</v>
      </c>
      <c r="Z103" s="86">
        <v>25</v>
      </c>
      <c r="AA103" s="87">
        <v>10</v>
      </c>
      <c r="AB103" s="87">
        <v>2</v>
      </c>
      <c r="AC103" s="87">
        <v>0</v>
      </c>
      <c r="AD103" s="87">
        <v>6</v>
      </c>
      <c r="AE103" s="91">
        <f t="shared" si="19"/>
        <v>18</v>
      </c>
      <c r="AH103" s="86">
        <v>25</v>
      </c>
      <c r="AI103" s="87">
        <v>5</v>
      </c>
      <c r="AJ103" s="87">
        <v>0</v>
      </c>
      <c r="AK103" s="87">
        <v>6</v>
      </c>
      <c r="AL103" s="87">
        <v>0</v>
      </c>
      <c r="AM103" s="91">
        <f t="shared" si="20"/>
        <v>11</v>
      </c>
      <c r="AP103" s="86">
        <v>25</v>
      </c>
      <c r="AQ103" s="87">
        <v>6</v>
      </c>
      <c r="AR103" s="87">
        <v>0</v>
      </c>
      <c r="AS103" s="87">
        <v>0</v>
      </c>
      <c r="AT103" s="87">
        <v>5</v>
      </c>
      <c r="AU103" s="91">
        <f t="shared" si="21"/>
        <v>11</v>
      </c>
      <c r="AX103" s="86">
        <v>25</v>
      </c>
      <c r="AY103" s="87">
        <v>3</v>
      </c>
      <c r="AZ103" s="87">
        <v>6</v>
      </c>
      <c r="BA103" s="87">
        <v>0</v>
      </c>
      <c r="BB103" s="87">
        <v>5</v>
      </c>
      <c r="BC103" s="91">
        <f t="shared" si="22"/>
        <v>14</v>
      </c>
      <c r="BF103" s="86">
        <v>25</v>
      </c>
      <c r="BG103" s="87">
        <v>5</v>
      </c>
      <c r="BH103" s="87">
        <v>6</v>
      </c>
      <c r="BI103" s="87">
        <v>5</v>
      </c>
      <c r="BJ103" s="87">
        <v>3</v>
      </c>
      <c r="BK103" s="91">
        <f t="shared" si="23"/>
        <v>19</v>
      </c>
      <c r="BN103" s="86">
        <v>25</v>
      </c>
      <c r="BO103" s="86">
        <v>0</v>
      </c>
      <c r="BP103" s="86">
        <v>4</v>
      </c>
      <c r="BQ103" s="86">
        <v>2</v>
      </c>
      <c r="BR103" s="86">
        <v>0</v>
      </c>
      <c r="BS103" s="91">
        <f t="shared" si="24"/>
        <v>6</v>
      </c>
      <c r="BV103" s="86">
        <v>25</v>
      </c>
      <c r="BW103" s="86">
        <v>0</v>
      </c>
      <c r="BX103" s="86">
        <v>1</v>
      </c>
      <c r="BY103" s="86">
        <v>0</v>
      </c>
      <c r="BZ103" s="86">
        <v>0</v>
      </c>
      <c r="CA103" s="91">
        <f t="shared" si="25"/>
        <v>1</v>
      </c>
    </row>
    <row r="104" spans="2:79">
      <c r="B104" s="19">
        <v>26</v>
      </c>
      <c r="C104" s="19">
        <v>7</v>
      </c>
      <c r="D104" s="19">
        <v>0</v>
      </c>
      <c r="E104" s="19">
        <v>9</v>
      </c>
      <c r="F104" s="19">
        <v>6.5</v>
      </c>
      <c r="G104" s="24">
        <f t="shared" si="16"/>
        <v>22.5</v>
      </c>
      <c r="J104" s="86">
        <v>26</v>
      </c>
      <c r="K104" s="82">
        <v>10</v>
      </c>
      <c r="L104" s="82">
        <v>4</v>
      </c>
      <c r="M104" s="82">
        <v>3</v>
      </c>
      <c r="N104" s="82">
        <v>0</v>
      </c>
      <c r="O104" s="91">
        <f t="shared" si="17"/>
        <v>17</v>
      </c>
      <c r="R104" s="86">
        <v>26</v>
      </c>
      <c r="S104" s="82">
        <v>10</v>
      </c>
      <c r="T104" s="82">
        <v>0</v>
      </c>
      <c r="U104" s="82">
        <v>3</v>
      </c>
      <c r="V104" s="82">
        <v>7</v>
      </c>
      <c r="W104" s="91">
        <f t="shared" si="18"/>
        <v>20</v>
      </c>
      <c r="Z104" s="86">
        <v>26</v>
      </c>
      <c r="AA104" s="32">
        <v>10</v>
      </c>
      <c r="AB104" s="32">
        <v>10</v>
      </c>
      <c r="AC104" s="32">
        <v>10</v>
      </c>
      <c r="AD104" s="32">
        <v>10</v>
      </c>
      <c r="AE104" s="91">
        <f t="shared" si="19"/>
        <v>40</v>
      </c>
      <c r="AH104" s="86">
        <v>26</v>
      </c>
      <c r="AI104" s="87">
        <v>1</v>
      </c>
      <c r="AJ104" s="87">
        <v>4</v>
      </c>
      <c r="AK104" s="87">
        <v>2</v>
      </c>
      <c r="AL104" s="87">
        <v>4</v>
      </c>
      <c r="AM104" s="91">
        <f t="shared" si="20"/>
        <v>11</v>
      </c>
      <c r="AP104" s="86">
        <v>26</v>
      </c>
      <c r="AQ104" s="87">
        <v>3</v>
      </c>
      <c r="AR104" s="87">
        <v>2</v>
      </c>
      <c r="AS104" s="87">
        <v>1</v>
      </c>
      <c r="AT104" s="87">
        <v>5</v>
      </c>
      <c r="AU104" s="91">
        <f t="shared" si="21"/>
        <v>11</v>
      </c>
      <c r="AX104" s="86">
        <v>26</v>
      </c>
      <c r="AY104" s="87">
        <v>7</v>
      </c>
      <c r="AZ104" s="87">
        <v>4.5</v>
      </c>
      <c r="BA104" s="87">
        <v>0</v>
      </c>
      <c r="BB104" s="87">
        <v>2</v>
      </c>
      <c r="BC104" s="91">
        <f t="shared" si="22"/>
        <v>13.5</v>
      </c>
      <c r="BF104" s="86">
        <v>26</v>
      </c>
      <c r="BG104" s="87">
        <v>6</v>
      </c>
      <c r="BH104" s="87">
        <v>6</v>
      </c>
      <c r="BI104" s="87">
        <v>3</v>
      </c>
      <c r="BJ104" s="87">
        <v>3</v>
      </c>
      <c r="BK104" s="91">
        <f t="shared" si="23"/>
        <v>18</v>
      </c>
      <c r="BN104" s="86">
        <v>26</v>
      </c>
      <c r="BO104" s="86">
        <v>1</v>
      </c>
      <c r="BP104" s="86">
        <v>1</v>
      </c>
      <c r="BQ104" s="86">
        <v>3</v>
      </c>
      <c r="BR104" s="86">
        <v>0</v>
      </c>
      <c r="BS104" s="91">
        <f t="shared" si="24"/>
        <v>5</v>
      </c>
      <c r="BV104" s="86">
        <v>26</v>
      </c>
      <c r="BW104" s="86">
        <v>0</v>
      </c>
      <c r="BX104" s="86">
        <v>0</v>
      </c>
      <c r="BY104" s="86">
        <v>0</v>
      </c>
      <c r="BZ104" s="86">
        <v>0</v>
      </c>
      <c r="CA104" s="91">
        <f t="shared" si="25"/>
        <v>0</v>
      </c>
    </row>
    <row r="105" spans="2:79">
      <c r="B105" s="19">
        <v>27</v>
      </c>
      <c r="C105" s="19">
        <v>6</v>
      </c>
      <c r="D105" s="19">
        <v>3</v>
      </c>
      <c r="E105" s="19">
        <v>6</v>
      </c>
      <c r="F105" s="19">
        <v>5</v>
      </c>
      <c r="G105" s="24">
        <f t="shared" si="16"/>
        <v>20</v>
      </c>
      <c r="J105" s="86">
        <v>27</v>
      </c>
      <c r="K105" s="82">
        <v>1</v>
      </c>
      <c r="L105" s="82">
        <v>2</v>
      </c>
      <c r="M105" s="82">
        <v>0</v>
      </c>
      <c r="N105" s="82">
        <v>9</v>
      </c>
      <c r="O105" s="91">
        <f t="shared" si="17"/>
        <v>12</v>
      </c>
      <c r="R105" s="86">
        <v>27</v>
      </c>
      <c r="S105" s="82">
        <v>10</v>
      </c>
      <c r="T105" s="82">
        <v>0</v>
      </c>
      <c r="U105" s="82">
        <v>0</v>
      </c>
      <c r="V105" s="82">
        <v>8</v>
      </c>
      <c r="W105" s="91">
        <f t="shared" si="18"/>
        <v>18</v>
      </c>
      <c r="Z105" s="86">
        <v>27</v>
      </c>
      <c r="AA105" s="32">
        <v>10</v>
      </c>
      <c r="AB105" s="32">
        <v>10</v>
      </c>
      <c r="AC105" s="32">
        <v>0</v>
      </c>
      <c r="AD105" s="32">
        <v>8</v>
      </c>
      <c r="AE105" s="91">
        <f t="shared" si="19"/>
        <v>28</v>
      </c>
      <c r="AH105" s="86">
        <v>27</v>
      </c>
      <c r="AI105" s="87">
        <v>0</v>
      </c>
      <c r="AJ105" s="87">
        <v>0</v>
      </c>
      <c r="AK105" s="87">
        <v>5</v>
      </c>
      <c r="AL105" s="87">
        <v>5</v>
      </c>
      <c r="AM105" s="91">
        <f t="shared" si="20"/>
        <v>10</v>
      </c>
      <c r="AP105" s="86">
        <v>27</v>
      </c>
      <c r="AQ105" s="87">
        <v>5</v>
      </c>
      <c r="AR105" s="87">
        <v>4</v>
      </c>
      <c r="AS105" s="87">
        <v>1</v>
      </c>
      <c r="AT105" s="87">
        <v>0</v>
      </c>
      <c r="AU105" s="91">
        <f t="shared" si="21"/>
        <v>10</v>
      </c>
      <c r="AX105" s="86">
        <v>27</v>
      </c>
      <c r="AY105" s="87">
        <v>7</v>
      </c>
      <c r="AZ105" s="87">
        <v>4.5</v>
      </c>
      <c r="BA105" s="87">
        <v>0</v>
      </c>
      <c r="BB105" s="87">
        <v>2</v>
      </c>
      <c r="BC105" s="91">
        <f t="shared" si="22"/>
        <v>13.5</v>
      </c>
      <c r="BF105" s="86">
        <v>27</v>
      </c>
      <c r="BG105" s="87">
        <v>7</v>
      </c>
      <c r="BH105" s="87">
        <v>6</v>
      </c>
      <c r="BI105" s="87">
        <v>5</v>
      </c>
      <c r="BJ105" s="87">
        <v>0</v>
      </c>
      <c r="BK105" s="91">
        <f t="shared" si="23"/>
        <v>18</v>
      </c>
      <c r="BN105" s="86">
        <v>27</v>
      </c>
      <c r="BO105" s="32">
        <v>9</v>
      </c>
      <c r="BP105" s="32">
        <v>10</v>
      </c>
      <c r="BQ105" s="32">
        <v>10</v>
      </c>
      <c r="BR105" s="32">
        <v>7.5</v>
      </c>
      <c r="BS105" s="91">
        <f t="shared" si="24"/>
        <v>36.5</v>
      </c>
      <c r="BV105" s="86">
        <v>27</v>
      </c>
      <c r="BW105" s="32">
        <v>6</v>
      </c>
      <c r="BX105" s="32">
        <v>5</v>
      </c>
      <c r="BY105" s="32">
        <v>7</v>
      </c>
      <c r="BZ105" s="32">
        <v>5</v>
      </c>
      <c r="CA105" s="91">
        <f t="shared" si="25"/>
        <v>23</v>
      </c>
    </row>
    <row r="106" spans="2:79">
      <c r="B106" s="19">
        <v>28</v>
      </c>
      <c r="C106" s="19">
        <v>10</v>
      </c>
      <c r="D106" s="19"/>
      <c r="E106" s="19">
        <v>6</v>
      </c>
      <c r="F106" s="19">
        <v>1</v>
      </c>
      <c r="G106" s="24">
        <f t="shared" si="16"/>
        <v>17</v>
      </c>
      <c r="J106" s="86">
        <v>28</v>
      </c>
      <c r="K106" s="82">
        <v>1</v>
      </c>
      <c r="L106" s="82">
        <v>2</v>
      </c>
      <c r="M106" s="82">
        <v>0</v>
      </c>
      <c r="N106" s="82">
        <v>6</v>
      </c>
      <c r="O106" s="91">
        <f t="shared" si="17"/>
        <v>9</v>
      </c>
      <c r="R106" s="86">
        <v>28</v>
      </c>
      <c r="S106" s="82">
        <v>10</v>
      </c>
      <c r="T106" s="82">
        <v>6</v>
      </c>
      <c r="U106" s="82">
        <v>1</v>
      </c>
      <c r="V106" s="82">
        <v>0</v>
      </c>
      <c r="W106" s="91">
        <f t="shared" si="18"/>
        <v>17</v>
      </c>
      <c r="Z106" s="86">
        <v>28</v>
      </c>
      <c r="AA106" s="32">
        <v>10</v>
      </c>
      <c r="AB106" s="32">
        <v>9</v>
      </c>
      <c r="AC106" s="32">
        <v>0</v>
      </c>
      <c r="AD106" s="32">
        <v>8</v>
      </c>
      <c r="AE106" s="91">
        <f t="shared" si="19"/>
        <v>27</v>
      </c>
      <c r="AH106" s="86">
        <v>28</v>
      </c>
      <c r="AI106" s="87">
        <v>5</v>
      </c>
      <c r="AJ106" s="87">
        <v>1</v>
      </c>
      <c r="AK106" s="87">
        <v>3</v>
      </c>
      <c r="AL106" s="87">
        <v>0</v>
      </c>
      <c r="AM106" s="91">
        <f t="shared" si="20"/>
        <v>9</v>
      </c>
      <c r="AP106" s="86">
        <v>28</v>
      </c>
      <c r="AQ106" s="87">
        <v>1</v>
      </c>
      <c r="AR106" s="87">
        <v>0</v>
      </c>
      <c r="AS106" s="87">
        <v>1</v>
      </c>
      <c r="AT106" s="87">
        <v>7</v>
      </c>
      <c r="AU106" s="91">
        <f t="shared" si="21"/>
        <v>9</v>
      </c>
      <c r="AX106" s="86">
        <v>28</v>
      </c>
      <c r="AY106" s="87">
        <v>3</v>
      </c>
      <c r="AZ106" s="87">
        <v>6</v>
      </c>
      <c r="BA106" s="87">
        <v>0</v>
      </c>
      <c r="BB106" s="87">
        <v>4</v>
      </c>
      <c r="BC106" s="91">
        <f t="shared" si="22"/>
        <v>13</v>
      </c>
      <c r="BF106" s="86">
        <v>28</v>
      </c>
      <c r="BG106" s="87">
        <v>8</v>
      </c>
      <c r="BH106" s="87">
        <v>7</v>
      </c>
      <c r="BI106" s="87">
        <v>3</v>
      </c>
      <c r="BJ106" s="87">
        <v>0</v>
      </c>
      <c r="BK106" s="91">
        <f t="shared" si="23"/>
        <v>18</v>
      </c>
      <c r="BN106" s="86">
        <v>28</v>
      </c>
      <c r="BO106" s="32">
        <v>9</v>
      </c>
      <c r="BP106" s="32">
        <v>9</v>
      </c>
      <c r="BQ106" s="32">
        <v>10</v>
      </c>
      <c r="BR106" s="32">
        <v>4.5</v>
      </c>
      <c r="BS106" s="91">
        <f t="shared" si="24"/>
        <v>32.5</v>
      </c>
      <c r="BV106" s="86">
        <v>28</v>
      </c>
      <c r="BW106" s="32">
        <v>5.5</v>
      </c>
      <c r="BX106" s="32">
        <v>9.5</v>
      </c>
      <c r="BY106" s="32">
        <v>0</v>
      </c>
      <c r="BZ106" s="32">
        <v>3</v>
      </c>
      <c r="CA106" s="91">
        <f t="shared" si="25"/>
        <v>18</v>
      </c>
    </row>
    <row r="107" spans="2:79">
      <c r="B107" s="19">
        <v>29</v>
      </c>
      <c r="C107" s="19">
        <v>7</v>
      </c>
      <c r="D107" s="19">
        <v>3</v>
      </c>
      <c r="E107" s="19">
        <v>6</v>
      </c>
      <c r="F107" s="19">
        <v>0</v>
      </c>
      <c r="G107" s="24">
        <f t="shared" si="16"/>
        <v>16</v>
      </c>
      <c r="J107" s="86">
        <v>29</v>
      </c>
      <c r="K107" s="82">
        <v>1</v>
      </c>
      <c r="L107" s="82">
        <v>0</v>
      </c>
      <c r="M107" s="82">
        <v>2</v>
      </c>
      <c r="N107" s="82">
        <v>0</v>
      </c>
      <c r="O107" s="91">
        <f t="shared" si="17"/>
        <v>3</v>
      </c>
      <c r="R107" s="86">
        <v>29</v>
      </c>
      <c r="S107" s="82">
        <v>10</v>
      </c>
      <c r="T107" s="82">
        <v>0</v>
      </c>
      <c r="U107" s="82">
        <v>0</v>
      </c>
      <c r="V107" s="82">
        <v>7</v>
      </c>
      <c r="W107" s="91">
        <f t="shared" si="18"/>
        <v>17</v>
      </c>
      <c r="Z107" s="86">
        <v>29</v>
      </c>
      <c r="AA107" s="32">
        <v>6</v>
      </c>
      <c r="AB107" s="32">
        <v>10</v>
      </c>
      <c r="AC107" s="32">
        <v>0</v>
      </c>
      <c r="AD107" s="32">
        <v>10</v>
      </c>
      <c r="AE107" s="91">
        <f t="shared" si="19"/>
        <v>26</v>
      </c>
      <c r="AH107" s="86">
        <v>29</v>
      </c>
      <c r="AI107" s="87">
        <v>0</v>
      </c>
      <c r="AJ107" s="87">
        <v>1</v>
      </c>
      <c r="AK107" s="87">
        <v>4</v>
      </c>
      <c r="AL107" s="87">
        <v>4</v>
      </c>
      <c r="AM107" s="91">
        <f t="shared" si="20"/>
        <v>9</v>
      </c>
      <c r="AP107" s="86">
        <v>29</v>
      </c>
      <c r="AQ107" s="32">
        <v>6</v>
      </c>
      <c r="AR107" s="32">
        <v>5.5</v>
      </c>
      <c r="AS107" s="32">
        <v>7</v>
      </c>
      <c r="AT107" s="32">
        <v>8</v>
      </c>
      <c r="AU107" s="91">
        <f t="shared" si="21"/>
        <v>26.5</v>
      </c>
      <c r="AX107" s="86">
        <v>29</v>
      </c>
      <c r="AY107" s="87">
        <v>1</v>
      </c>
      <c r="AZ107" s="87">
        <v>6</v>
      </c>
      <c r="BA107" s="87">
        <v>2</v>
      </c>
      <c r="BB107" s="87">
        <v>4</v>
      </c>
      <c r="BC107" s="91">
        <f t="shared" si="22"/>
        <v>13</v>
      </c>
      <c r="BF107" s="86">
        <v>29</v>
      </c>
      <c r="BG107" s="87">
        <v>8</v>
      </c>
      <c r="BH107" s="87">
        <v>6</v>
      </c>
      <c r="BI107" s="87">
        <v>1</v>
      </c>
      <c r="BJ107" s="87">
        <v>3</v>
      </c>
      <c r="BK107" s="91">
        <f t="shared" si="23"/>
        <v>18</v>
      </c>
      <c r="BN107" s="86">
        <v>29</v>
      </c>
      <c r="BO107" s="32">
        <v>10</v>
      </c>
      <c r="BP107" s="32">
        <v>10</v>
      </c>
      <c r="BQ107" s="32">
        <v>10</v>
      </c>
      <c r="BR107" s="32">
        <v>1.5</v>
      </c>
      <c r="BS107" s="91">
        <f t="shared" si="24"/>
        <v>31.5</v>
      </c>
      <c r="BV107" s="86">
        <v>29</v>
      </c>
      <c r="BW107" s="32">
        <v>7</v>
      </c>
      <c r="BX107" s="32">
        <v>6</v>
      </c>
      <c r="BY107" s="32">
        <v>2</v>
      </c>
      <c r="BZ107" s="32">
        <v>3</v>
      </c>
      <c r="CA107" s="91">
        <f t="shared" si="25"/>
        <v>18</v>
      </c>
    </row>
    <row r="108" spans="2:79">
      <c r="B108" s="19">
        <v>30</v>
      </c>
      <c r="C108" s="19">
        <v>7</v>
      </c>
      <c r="D108" s="19">
        <v>3</v>
      </c>
      <c r="E108" s="19">
        <v>6</v>
      </c>
      <c r="F108" s="19">
        <v>0</v>
      </c>
      <c r="G108" s="24">
        <f t="shared" si="16"/>
        <v>16</v>
      </c>
      <c r="J108" s="86">
        <v>30</v>
      </c>
      <c r="K108" s="32">
        <v>10</v>
      </c>
      <c r="L108" s="32">
        <v>10</v>
      </c>
      <c r="M108" s="32">
        <v>7</v>
      </c>
      <c r="N108" s="32">
        <v>10</v>
      </c>
      <c r="O108" s="91">
        <f t="shared" si="17"/>
        <v>37</v>
      </c>
      <c r="R108" s="86">
        <v>30</v>
      </c>
      <c r="S108" s="82">
        <v>10</v>
      </c>
      <c r="T108" s="82">
        <v>0</v>
      </c>
      <c r="U108" s="82">
        <v>0</v>
      </c>
      <c r="V108" s="82">
        <v>0</v>
      </c>
      <c r="W108" s="91">
        <f t="shared" si="18"/>
        <v>10</v>
      </c>
      <c r="Z108" s="86">
        <v>30</v>
      </c>
      <c r="AA108" s="32">
        <v>7</v>
      </c>
      <c r="AB108" s="32">
        <v>10</v>
      </c>
      <c r="AC108" s="32">
        <v>0</v>
      </c>
      <c r="AD108" s="32">
        <v>7</v>
      </c>
      <c r="AE108" s="91">
        <f t="shared" si="19"/>
        <v>24</v>
      </c>
      <c r="AH108" s="86">
        <v>30</v>
      </c>
      <c r="AI108" s="87">
        <v>1</v>
      </c>
      <c r="AJ108" s="87">
        <v>4</v>
      </c>
      <c r="AK108" s="87">
        <v>1</v>
      </c>
      <c r="AL108" s="87">
        <v>0</v>
      </c>
      <c r="AM108" s="91">
        <f t="shared" si="20"/>
        <v>6</v>
      </c>
      <c r="AP108" s="86">
        <v>30</v>
      </c>
      <c r="AQ108" s="32">
        <v>9</v>
      </c>
      <c r="AR108" s="32">
        <v>4</v>
      </c>
      <c r="AS108" s="32">
        <v>5</v>
      </c>
      <c r="AT108" s="32">
        <v>7</v>
      </c>
      <c r="AU108" s="91">
        <f t="shared" si="21"/>
        <v>25</v>
      </c>
      <c r="AX108" s="86">
        <v>30</v>
      </c>
      <c r="AY108" s="87">
        <v>5</v>
      </c>
      <c r="AZ108" s="87">
        <v>4.5</v>
      </c>
      <c r="BA108" s="87">
        <v>2</v>
      </c>
      <c r="BB108" s="87">
        <v>0</v>
      </c>
      <c r="BC108" s="91">
        <f t="shared" si="22"/>
        <v>11.5</v>
      </c>
      <c r="BF108" s="86">
        <v>30</v>
      </c>
      <c r="BG108" s="87">
        <v>7</v>
      </c>
      <c r="BH108" s="87">
        <v>6</v>
      </c>
      <c r="BI108" s="87">
        <v>1</v>
      </c>
      <c r="BJ108" s="87">
        <v>3</v>
      </c>
      <c r="BK108" s="91">
        <f t="shared" si="23"/>
        <v>17</v>
      </c>
      <c r="BN108" s="86">
        <v>30</v>
      </c>
      <c r="BO108" s="32">
        <v>10</v>
      </c>
      <c r="BP108" s="32">
        <v>10</v>
      </c>
      <c r="BQ108" s="32">
        <v>6</v>
      </c>
      <c r="BR108" s="32">
        <v>4</v>
      </c>
      <c r="BS108" s="91">
        <f t="shared" si="24"/>
        <v>30</v>
      </c>
      <c r="BV108" s="86">
        <v>30</v>
      </c>
      <c r="BW108" s="32">
        <v>7.5</v>
      </c>
      <c r="BX108" s="32">
        <v>5</v>
      </c>
      <c r="BY108" s="32">
        <v>4</v>
      </c>
      <c r="BZ108" s="32">
        <v>1</v>
      </c>
      <c r="CA108" s="91">
        <f t="shared" si="25"/>
        <v>17.5</v>
      </c>
    </row>
    <row r="109" spans="2:79">
      <c r="B109" s="19">
        <v>31</v>
      </c>
      <c r="C109" s="19">
        <v>5</v>
      </c>
      <c r="D109" s="19">
        <v>3</v>
      </c>
      <c r="E109" s="19">
        <v>7</v>
      </c>
      <c r="F109" s="19">
        <v>0</v>
      </c>
      <c r="G109" s="24">
        <f t="shared" si="16"/>
        <v>15</v>
      </c>
      <c r="J109" s="86">
        <v>31</v>
      </c>
      <c r="K109" s="32">
        <v>10</v>
      </c>
      <c r="L109" s="32">
        <v>9</v>
      </c>
      <c r="M109" s="32">
        <v>8</v>
      </c>
      <c r="N109" s="32">
        <v>10</v>
      </c>
      <c r="O109" s="91">
        <f t="shared" si="17"/>
        <v>37</v>
      </c>
      <c r="R109" s="86">
        <v>31</v>
      </c>
      <c r="S109" s="82">
        <v>9</v>
      </c>
      <c r="T109" s="82">
        <v>0</v>
      </c>
      <c r="U109" s="82">
        <v>0</v>
      </c>
      <c r="V109" s="82">
        <v>0</v>
      </c>
      <c r="W109" s="91">
        <f t="shared" si="18"/>
        <v>9</v>
      </c>
      <c r="Z109" s="86">
        <v>31</v>
      </c>
      <c r="AA109" s="32">
        <v>10</v>
      </c>
      <c r="AB109" s="32">
        <v>2</v>
      </c>
      <c r="AC109" s="32">
        <v>1</v>
      </c>
      <c r="AD109" s="32">
        <v>10</v>
      </c>
      <c r="AE109" s="91">
        <f t="shared" si="19"/>
        <v>23</v>
      </c>
      <c r="AH109" s="86">
        <v>31</v>
      </c>
      <c r="AI109" s="32">
        <v>10</v>
      </c>
      <c r="AJ109" s="32">
        <v>10</v>
      </c>
      <c r="AK109" s="32">
        <v>6</v>
      </c>
      <c r="AL109" s="32">
        <v>10</v>
      </c>
      <c r="AM109" s="91">
        <f t="shared" si="20"/>
        <v>36</v>
      </c>
      <c r="AP109" s="86">
        <v>31</v>
      </c>
      <c r="AQ109" s="32">
        <v>6.5</v>
      </c>
      <c r="AR109" s="32">
        <v>8</v>
      </c>
      <c r="AS109" s="32">
        <v>1</v>
      </c>
      <c r="AT109" s="32">
        <v>7</v>
      </c>
      <c r="AU109" s="91">
        <f t="shared" si="21"/>
        <v>22.5</v>
      </c>
      <c r="AX109" s="86">
        <v>31</v>
      </c>
      <c r="AY109" s="87">
        <v>5</v>
      </c>
      <c r="AZ109" s="87">
        <v>4.5</v>
      </c>
      <c r="BA109" s="87">
        <v>0</v>
      </c>
      <c r="BB109" s="87">
        <v>2</v>
      </c>
      <c r="BC109" s="91">
        <f t="shared" si="22"/>
        <v>11.5</v>
      </c>
      <c r="BF109" s="86">
        <v>31</v>
      </c>
      <c r="BG109" s="87">
        <v>9</v>
      </c>
      <c r="BH109" s="87">
        <v>5</v>
      </c>
      <c r="BI109" s="87">
        <v>2</v>
      </c>
      <c r="BJ109" s="87">
        <v>1</v>
      </c>
      <c r="BK109" s="91">
        <f t="shared" si="23"/>
        <v>17</v>
      </c>
      <c r="BN109" s="86">
        <v>31</v>
      </c>
      <c r="BO109" s="32">
        <v>10</v>
      </c>
      <c r="BP109" s="32">
        <v>6</v>
      </c>
      <c r="BQ109" s="32">
        <v>10</v>
      </c>
      <c r="BR109" s="32">
        <v>2</v>
      </c>
      <c r="BS109" s="91">
        <f t="shared" si="24"/>
        <v>28</v>
      </c>
      <c r="BV109" s="86">
        <v>31</v>
      </c>
      <c r="BW109" s="32">
        <v>7</v>
      </c>
      <c r="BX109" s="32">
        <v>6.5</v>
      </c>
      <c r="BY109" s="32">
        <v>2</v>
      </c>
      <c r="BZ109" s="32">
        <v>1</v>
      </c>
      <c r="CA109" s="91">
        <f t="shared" si="25"/>
        <v>16.5</v>
      </c>
    </row>
    <row r="110" spans="2:79">
      <c r="B110" s="19">
        <v>32</v>
      </c>
      <c r="C110" s="19">
        <v>3</v>
      </c>
      <c r="D110" s="19">
        <v>1</v>
      </c>
      <c r="E110" s="19">
        <v>7</v>
      </c>
      <c r="F110" s="19">
        <v>3</v>
      </c>
      <c r="G110" s="24">
        <f t="shared" si="16"/>
        <v>14</v>
      </c>
      <c r="J110" s="86">
        <v>32</v>
      </c>
      <c r="K110" s="32">
        <v>10</v>
      </c>
      <c r="L110" s="32">
        <v>9</v>
      </c>
      <c r="M110" s="32">
        <v>7</v>
      </c>
      <c r="N110" s="32">
        <v>10</v>
      </c>
      <c r="O110" s="91">
        <f t="shared" si="17"/>
        <v>36</v>
      </c>
      <c r="R110" s="86">
        <v>32</v>
      </c>
      <c r="S110" s="82">
        <v>0</v>
      </c>
      <c r="T110" s="82">
        <v>0</v>
      </c>
      <c r="U110" s="82">
        <v>0</v>
      </c>
      <c r="V110" s="82">
        <v>0</v>
      </c>
      <c r="W110" s="91">
        <f t="shared" si="18"/>
        <v>0</v>
      </c>
      <c r="Z110" s="86">
        <v>32</v>
      </c>
      <c r="AA110" s="32">
        <v>2</v>
      </c>
      <c r="AB110" s="32">
        <v>2</v>
      </c>
      <c r="AC110" s="32">
        <v>0</v>
      </c>
      <c r="AD110" s="32">
        <v>1</v>
      </c>
      <c r="AE110" s="91">
        <f t="shared" si="19"/>
        <v>5</v>
      </c>
      <c r="AH110" s="86">
        <v>32</v>
      </c>
      <c r="AI110" s="32">
        <v>10</v>
      </c>
      <c r="AJ110" s="32">
        <v>3</v>
      </c>
      <c r="AK110" s="32">
        <v>7</v>
      </c>
      <c r="AL110" s="32">
        <v>10</v>
      </c>
      <c r="AM110" s="91">
        <f t="shared" si="20"/>
        <v>30</v>
      </c>
      <c r="AP110" s="86">
        <v>32</v>
      </c>
      <c r="AQ110" s="32">
        <v>10</v>
      </c>
      <c r="AR110" s="32">
        <v>3</v>
      </c>
      <c r="AS110" s="32">
        <v>4</v>
      </c>
      <c r="AT110" s="32">
        <v>5</v>
      </c>
      <c r="AU110" s="91">
        <f t="shared" si="21"/>
        <v>22</v>
      </c>
      <c r="AX110" s="86">
        <v>32</v>
      </c>
      <c r="AY110" s="87">
        <v>0</v>
      </c>
      <c r="AZ110" s="87">
        <v>6</v>
      </c>
      <c r="BA110" s="87">
        <v>2</v>
      </c>
      <c r="BB110" s="87">
        <v>1.5</v>
      </c>
      <c r="BC110" s="91">
        <f t="shared" si="22"/>
        <v>9.5</v>
      </c>
      <c r="BF110" s="86">
        <v>32</v>
      </c>
      <c r="BG110" s="87">
        <v>6</v>
      </c>
      <c r="BH110" s="87">
        <v>4</v>
      </c>
      <c r="BI110" s="87">
        <v>2</v>
      </c>
      <c r="BJ110" s="87">
        <v>5</v>
      </c>
      <c r="BK110" s="91">
        <f t="shared" si="23"/>
        <v>17</v>
      </c>
      <c r="BN110" s="86">
        <v>32</v>
      </c>
      <c r="BO110" s="32">
        <v>10</v>
      </c>
      <c r="BP110" s="32">
        <v>6</v>
      </c>
      <c r="BQ110" s="32">
        <v>10</v>
      </c>
      <c r="BR110" s="32">
        <v>1.5</v>
      </c>
      <c r="BS110" s="91">
        <f t="shared" si="24"/>
        <v>27.5</v>
      </c>
      <c r="BV110" s="86">
        <v>32</v>
      </c>
      <c r="BW110" s="32">
        <v>5.5</v>
      </c>
      <c r="BX110" s="32">
        <v>4</v>
      </c>
      <c r="BY110" s="32">
        <v>4</v>
      </c>
      <c r="BZ110" s="32">
        <v>2</v>
      </c>
      <c r="CA110" s="91">
        <f t="shared" si="25"/>
        <v>15.5</v>
      </c>
    </row>
    <row r="111" spans="2:79">
      <c r="B111" s="19">
        <v>33</v>
      </c>
      <c r="C111" s="19">
        <v>4.5</v>
      </c>
      <c r="D111" s="19">
        <v>0</v>
      </c>
      <c r="E111" s="19">
        <v>5.5</v>
      </c>
      <c r="F111" s="19">
        <v>0</v>
      </c>
      <c r="G111" s="24">
        <f t="shared" si="16"/>
        <v>10</v>
      </c>
      <c r="J111" s="86">
        <v>33</v>
      </c>
      <c r="K111" s="32">
        <v>6</v>
      </c>
      <c r="L111" s="32">
        <v>10</v>
      </c>
      <c r="M111" s="32">
        <v>9</v>
      </c>
      <c r="N111" s="32">
        <v>10</v>
      </c>
      <c r="O111" s="91">
        <f t="shared" si="17"/>
        <v>35</v>
      </c>
      <c r="R111" s="86">
        <v>33</v>
      </c>
      <c r="S111" s="32">
        <v>10</v>
      </c>
      <c r="T111" s="32">
        <v>10</v>
      </c>
      <c r="U111" s="32">
        <v>10</v>
      </c>
      <c r="V111" s="32">
        <v>3</v>
      </c>
      <c r="W111" s="91">
        <f t="shared" si="18"/>
        <v>33</v>
      </c>
      <c r="AH111" s="86">
        <v>33</v>
      </c>
      <c r="AI111" s="32">
        <v>5</v>
      </c>
      <c r="AJ111" s="32">
        <v>8</v>
      </c>
      <c r="AK111" s="32">
        <v>6</v>
      </c>
      <c r="AL111" s="32">
        <v>10</v>
      </c>
      <c r="AM111" s="91">
        <f t="shared" si="20"/>
        <v>29</v>
      </c>
      <c r="AP111" s="86">
        <v>33</v>
      </c>
      <c r="AQ111" s="32">
        <v>9</v>
      </c>
      <c r="AR111" s="32">
        <v>4</v>
      </c>
      <c r="AS111" s="32">
        <v>0</v>
      </c>
      <c r="AT111" s="32">
        <v>7</v>
      </c>
      <c r="AU111" s="91">
        <f t="shared" si="21"/>
        <v>20</v>
      </c>
      <c r="AX111" s="86">
        <v>33</v>
      </c>
      <c r="AY111" s="87">
        <v>0</v>
      </c>
      <c r="AZ111" s="87">
        <v>3.5</v>
      </c>
      <c r="BA111" s="87">
        <v>0</v>
      </c>
      <c r="BB111" s="87">
        <v>5</v>
      </c>
      <c r="BC111" s="91">
        <f t="shared" si="22"/>
        <v>8.5</v>
      </c>
      <c r="BF111" s="86">
        <v>33</v>
      </c>
      <c r="BG111" s="87">
        <v>5</v>
      </c>
      <c r="BH111" s="87">
        <v>5</v>
      </c>
      <c r="BI111" s="87">
        <v>4</v>
      </c>
      <c r="BJ111" s="87">
        <v>1</v>
      </c>
      <c r="BK111" s="91">
        <f t="shared" si="23"/>
        <v>15</v>
      </c>
      <c r="BN111" s="86">
        <v>33</v>
      </c>
      <c r="BO111" s="32">
        <v>8</v>
      </c>
      <c r="BP111" s="32">
        <v>2.5</v>
      </c>
      <c r="BQ111" s="32">
        <v>10</v>
      </c>
      <c r="BR111" s="32">
        <v>1</v>
      </c>
      <c r="BS111" s="91">
        <f t="shared" si="24"/>
        <v>21.5</v>
      </c>
      <c r="BV111" s="86">
        <v>33</v>
      </c>
      <c r="BW111" s="32">
        <v>4.5</v>
      </c>
      <c r="BX111" s="32">
        <v>3.5</v>
      </c>
      <c r="BY111" s="32">
        <v>3</v>
      </c>
      <c r="BZ111" s="32">
        <v>2</v>
      </c>
      <c r="CA111" s="91">
        <f t="shared" si="25"/>
        <v>13</v>
      </c>
    </row>
    <row r="112" spans="2:79">
      <c r="B112" s="19">
        <v>34</v>
      </c>
      <c r="C112" s="19">
        <v>5</v>
      </c>
      <c r="D112" s="19">
        <v>0</v>
      </c>
      <c r="E112" s="19">
        <v>4</v>
      </c>
      <c r="F112" s="19">
        <v>0</v>
      </c>
      <c r="G112" s="24">
        <f t="shared" si="16"/>
        <v>9</v>
      </c>
      <c r="J112" s="86">
        <v>34</v>
      </c>
      <c r="K112" s="32">
        <v>10</v>
      </c>
      <c r="L112" s="32">
        <v>9</v>
      </c>
      <c r="M112" s="32">
        <v>9</v>
      </c>
      <c r="N112" s="32">
        <v>5</v>
      </c>
      <c r="O112" s="91">
        <f t="shared" si="17"/>
        <v>33</v>
      </c>
      <c r="R112" s="86">
        <v>34</v>
      </c>
      <c r="S112" s="32">
        <v>10</v>
      </c>
      <c r="T112" s="32">
        <v>10</v>
      </c>
      <c r="U112" s="32">
        <v>5</v>
      </c>
      <c r="V112" s="32">
        <v>6</v>
      </c>
      <c r="W112" s="91">
        <f t="shared" si="18"/>
        <v>31</v>
      </c>
      <c r="AH112" s="86">
        <v>34</v>
      </c>
      <c r="AI112" s="32">
        <v>4</v>
      </c>
      <c r="AJ112" s="32">
        <v>9</v>
      </c>
      <c r="AK112" s="32">
        <v>8</v>
      </c>
      <c r="AL112" s="32">
        <v>7</v>
      </c>
      <c r="AM112" s="91">
        <f t="shared" si="20"/>
        <v>28</v>
      </c>
      <c r="AP112" s="86">
        <v>34</v>
      </c>
      <c r="AQ112" s="32">
        <v>6</v>
      </c>
      <c r="AR112" s="32">
        <v>5.5</v>
      </c>
      <c r="AS112" s="32">
        <v>0</v>
      </c>
      <c r="AT112" s="32">
        <v>8</v>
      </c>
      <c r="AU112" s="91">
        <f t="shared" si="21"/>
        <v>19.5</v>
      </c>
      <c r="AX112" s="86">
        <v>34</v>
      </c>
      <c r="AY112" s="87">
        <v>0</v>
      </c>
      <c r="AZ112" s="87">
        <v>6</v>
      </c>
      <c r="BA112" s="87">
        <v>0</v>
      </c>
      <c r="BB112" s="87">
        <v>2</v>
      </c>
      <c r="BC112" s="91">
        <f t="shared" si="22"/>
        <v>8</v>
      </c>
      <c r="BF112" s="86">
        <v>34</v>
      </c>
      <c r="BG112" s="87">
        <v>7</v>
      </c>
      <c r="BH112" s="87">
        <v>7</v>
      </c>
      <c r="BI112" s="87">
        <v>0</v>
      </c>
      <c r="BJ112" s="87">
        <v>1</v>
      </c>
      <c r="BK112" s="91">
        <f t="shared" si="23"/>
        <v>15</v>
      </c>
      <c r="BN112" s="86">
        <v>34</v>
      </c>
      <c r="BO112" s="32">
        <v>9</v>
      </c>
      <c r="BP112" s="32">
        <v>5</v>
      </c>
      <c r="BQ112" s="32">
        <v>3</v>
      </c>
      <c r="BR112" s="32">
        <v>3</v>
      </c>
      <c r="BS112" s="91">
        <f t="shared" si="24"/>
        <v>20</v>
      </c>
      <c r="BV112" s="86">
        <v>34</v>
      </c>
      <c r="BW112" s="32">
        <v>1.5</v>
      </c>
      <c r="BX112" s="32">
        <v>9.5</v>
      </c>
      <c r="BY112" s="32">
        <v>1</v>
      </c>
      <c r="BZ112" s="32">
        <v>1</v>
      </c>
      <c r="CA112" s="91">
        <f t="shared" si="25"/>
        <v>13</v>
      </c>
    </row>
    <row r="113" spans="2:79">
      <c r="B113" s="19">
        <v>35</v>
      </c>
      <c r="C113" s="19">
        <v>7</v>
      </c>
      <c r="D113" s="19">
        <v>0</v>
      </c>
      <c r="E113" s="19">
        <v>2</v>
      </c>
      <c r="F113" s="19">
        <v>0</v>
      </c>
      <c r="G113" s="24">
        <f t="shared" si="16"/>
        <v>9</v>
      </c>
      <c r="J113" s="86">
        <v>35</v>
      </c>
      <c r="K113" s="32">
        <v>10</v>
      </c>
      <c r="L113" s="32">
        <v>5</v>
      </c>
      <c r="M113" s="32">
        <v>4</v>
      </c>
      <c r="N113" s="32">
        <v>8</v>
      </c>
      <c r="O113" s="91">
        <f t="shared" si="17"/>
        <v>27</v>
      </c>
      <c r="R113" s="86">
        <v>35</v>
      </c>
      <c r="S113" s="32">
        <v>10</v>
      </c>
      <c r="T113" s="32">
        <v>10</v>
      </c>
      <c r="U113" s="32">
        <v>0</v>
      </c>
      <c r="V113" s="32">
        <v>2</v>
      </c>
      <c r="W113" s="91">
        <f t="shared" si="18"/>
        <v>22</v>
      </c>
      <c r="AH113" s="86">
        <v>35</v>
      </c>
      <c r="AI113" s="32">
        <v>4</v>
      </c>
      <c r="AJ113" s="32">
        <v>10</v>
      </c>
      <c r="AK113" s="32">
        <v>5</v>
      </c>
      <c r="AL113" s="32">
        <v>7</v>
      </c>
      <c r="AM113" s="91">
        <f t="shared" si="20"/>
        <v>26</v>
      </c>
      <c r="AP113" s="86">
        <v>35</v>
      </c>
      <c r="AQ113" s="32">
        <v>8</v>
      </c>
      <c r="AR113" s="32">
        <v>2</v>
      </c>
      <c r="AS113" s="32">
        <v>0</v>
      </c>
      <c r="AT113" s="32">
        <v>7</v>
      </c>
      <c r="AU113" s="91">
        <f t="shared" si="21"/>
        <v>17</v>
      </c>
      <c r="AX113" s="86">
        <v>35</v>
      </c>
      <c r="AY113" s="87">
        <v>0</v>
      </c>
      <c r="AZ113" s="87">
        <v>5</v>
      </c>
      <c r="BA113" s="87">
        <v>3</v>
      </c>
      <c r="BB113" s="87">
        <v>0</v>
      </c>
      <c r="BC113" s="91">
        <f t="shared" si="22"/>
        <v>8</v>
      </c>
      <c r="BF113" s="86">
        <v>35</v>
      </c>
      <c r="BG113" s="87">
        <v>5</v>
      </c>
      <c r="BH113" s="87">
        <v>5</v>
      </c>
      <c r="BI113" s="87">
        <v>1</v>
      </c>
      <c r="BJ113" s="87">
        <v>3</v>
      </c>
      <c r="BK113" s="91">
        <f t="shared" si="23"/>
        <v>14</v>
      </c>
      <c r="BN113" s="86">
        <v>35</v>
      </c>
      <c r="BO113" s="32"/>
      <c r="BP113" s="32"/>
      <c r="BQ113" s="32"/>
      <c r="BR113" s="32"/>
      <c r="BS113" s="91">
        <f t="shared" si="24"/>
        <v>0</v>
      </c>
      <c r="BV113" s="86">
        <v>35</v>
      </c>
      <c r="BW113" s="32">
        <v>3</v>
      </c>
      <c r="BX113" s="32">
        <v>9</v>
      </c>
      <c r="BY113" s="32">
        <v>0</v>
      </c>
      <c r="BZ113" s="32">
        <v>0</v>
      </c>
      <c r="CA113" s="91">
        <f t="shared" si="25"/>
        <v>12</v>
      </c>
    </row>
    <row r="114" spans="2:79">
      <c r="B114" s="19">
        <v>36</v>
      </c>
      <c r="C114" s="19">
        <v>5</v>
      </c>
      <c r="D114" s="19">
        <v>0</v>
      </c>
      <c r="E114" s="19">
        <v>4</v>
      </c>
      <c r="F114" s="19">
        <v>0</v>
      </c>
      <c r="G114" s="24">
        <f t="shared" si="16"/>
        <v>9</v>
      </c>
      <c r="J114" s="86">
        <v>36</v>
      </c>
      <c r="K114" s="32">
        <v>6</v>
      </c>
      <c r="L114" s="32">
        <v>9</v>
      </c>
      <c r="M114" s="32">
        <v>9</v>
      </c>
      <c r="N114" s="32">
        <v>2</v>
      </c>
      <c r="O114" s="91">
        <f t="shared" si="17"/>
        <v>26</v>
      </c>
      <c r="R114" s="86">
        <v>36</v>
      </c>
      <c r="S114" s="32">
        <v>6</v>
      </c>
      <c r="T114" s="32">
        <v>10</v>
      </c>
      <c r="U114" s="32">
        <v>1</v>
      </c>
      <c r="V114" s="32">
        <v>4</v>
      </c>
      <c r="W114" s="91">
        <f t="shared" si="18"/>
        <v>21</v>
      </c>
      <c r="AH114" s="86">
        <v>36</v>
      </c>
      <c r="AI114" s="32">
        <v>4</v>
      </c>
      <c r="AJ114" s="32">
        <v>7</v>
      </c>
      <c r="AK114" s="32">
        <v>5</v>
      </c>
      <c r="AL114" s="32">
        <v>6</v>
      </c>
      <c r="AM114" s="91">
        <f t="shared" si="20"/>
        <v>22</v>
      </c>
      <c r="AP114" s="86">
        <v>36</v>
      </c>
      <c r="AQ114" s="32">
        <v>8</v>
      </c>
      <c r="AR114" s="32">
        <v>3</v>
      </c>
      <c r="AS114" s="32">
        <v>1</v>
      </c>
      <c r="AT114" s="32">
        <v>3</v>
      </c>
      <c r="AU114" s="91">
        <f t="shared" si="21"/>
        <v>15</v>
      </c>
      <c r="AX114" s="86">
        <v>36</v>
      </c>
      <c r="AY114" s="87">
        <v>3</v>
      </c>
      <c r="AZ114" s="87">
        <v>2.5</v>
      </c>
      <c r="BA114" s="87">
        <v>0</v>
      </c>
      <c r="BB114" s="87">
        <v>2</v>
      </c>
      <c r="BC114" s="91">
        <f t="shared" si="22"/>
        <v>7.5</v>
      </c>
      <c r="BF114" s="86">
        <v>36</v>
      </c>
      <c r="BG114" s="87">
        <v>5</v>
      </c>
      <c r="BH114" s="87">
        <v>7</v>
      </c>
      <c r="BI114" s="87">
        <v>2</v>
      </c>
      <c r="BJ114" s="87">
        <v>0</v>
      </c>
      <c r="BK114" s="91">
        <f t="shared" si="23"/>
        <v>14</v>
      </c>
      <c r="BN114" s="86">
        <v>36</v>
      </c>
      <c r="BO114" s="32">
        <v>8</v>
      </c>
      <c r="BP114" s="32">
        <v>2.5</v>
      </c>
      <c r="BQ114" s="32">
        <v>10</v>
      </c>
      <c r="BR114" s="32">
        <v>1</v>
      </c>
      <c r="BS114" s="91">
        <f t="shared" si="24"/>
        <v>21.5</v>
      </c>
      <c r="BV114" s="86">
        <v>36</v>
      </c>
      <c r="BW114" s="32">
        <v>2.5</v>
      </c>
      <c r="BX114" s="32">
        <v>6.5</v>
      </c>
      <c r="BY114" s="32">
        <v>0</v>
      </c>
      <c r="BZ114" s="32">
        <v>2</v>
      </c>
      <c r="CA114" s="91">
        <f t="shared" si="25"/>
        <v>11</v>
      </c>
    </row>
    <row r="115" spans="2:79">
      <c r="B115" s="19">
        <v>37</v>
      </c>
      <c r="C115" s="19">
        <v>2</v>
      </c>
      <c r="D115" s="19">
        <v>2</v>
      </c>
      <c r="E115" s="19">
        <v>4</v>
      </c>
      <c r="F115" s="19">
        <v>0</v>
      </c>
      <c r="G115" s="24">
        <f t="shared" si="16"/>
        <v>8</v>
      </c>
      <c r="J115" s="86">
        <v>37</v>
      </c>
      <c r="K115" s="32">
        <v>10</v>
      </c>
      <c r="L115" s="32">
        <v>6</v>
      </c>
      <c r="M115" s="32">
        <v>5</v>
      </c>
      <c r="N115" s="32">
        <v>4</v>
      </c>
      <c r="O115" s="91">
        <f t="shared" si="17"/>
        <v>25</v>
      </c>
      <c r="R115" s="86">
        <v>37</v>
      </c>
      <c r="S115" s="32">
        <v>8</v>
      </c>
      <c r="T115" s="32">
        <v>6</v>
      </c>
      <c r="U115" s="32">
        <v>3</v>
      </c>
      <c r="V115" s="32">
        <v>3</v>
      </c>
      <c r="W115" s="91">
        <f t="shared" si="18"/>
        <v>20</v>
      </c>
      <c r="AH115" s="86">
        <v>37</v>
      </c>
      <c r="AI115" s="32">
        <v>4</v>
      </c>
      <c r="AJ115" s="32">
        <v>1</v>
      </c>
      <c r="AK115" s="32">
        <v>10</v>
      </c>
      <c r="AL115" s="32">
        <v>7</v>
      </c>
      <c r="AM115" s="91">
        <f t="shared" si="20"/>
        <v>22</v>
      </c>
      <c r="AP115" s="86">
        <v>37</v>
      </c>
      <c r="AQ115" s="32">
        <v>7</v>
      </c>
      <c r="AR115" s="32">
        <v>0</v>
      </c>
      <c r="AS115" s="32">
        <v>0</v>
      </c>
      <c r="AT115" s="32">
        <v>6</v>
      </c>
      <c r="AU115" s="91">
        <f t="shared" si="21"/>
        <v>13</v>
      </c>
      <c r="AX115" s="86">
        <v>37</v>
      </c>
      <c r="AY115" s="87">
        <v>0</v>
      </c>
      <c r="AZ115" s="87">
        <v>4.5</v>
      </c>
      <c r="BA115" s="87">
        <v>0</v>
      </c>
      <c r="BB115" s="87">
        <v>2.5</v>
      </c>
      <c r="BC115" s="91">
        <f t="shared" si="22"/>
        <v>7</v>
      </c>
      <c r="BF115" s="86">
        <v>37</v>
      </c>
      <c r="BG115" s="87">
        <v>5</v>
      </c>
      <c r="BH115" s="87">
        <v>5</v>
      </c>
      <c r="BI115" s="87">
        <v>2</v>
      </c>
      <c r="BJ115" s="87">
        <v>1</v>
      </c>
      <c r="BK115" s="91">
        <f t="shared" si="23"/>
        <v>13</v>
      </c>
      <c r="BN115" s="86">
        <v>37</v>
      </c>
      <c r="BO115" s="32">
        <v>9</v>
      </c>
      <c r="BP115" s="32">
        <v>5</v>
      </c>
      <c r="BQ115" s="32">
        <v>3</v>
      </c>
      <c r="BR115" s="32">
        <v>3</v>
      </c>
      <c r="BS115" s="91">
        <f t="shared" si="24"/>
        <v>20</v>
      </c>
      <c r="BV115" s="86">
        <v>37</v>
      </c>
      <c r="BW115" s="32">
        <v>5.5</v>
      </c>
      <c r="BX115" s="32">
        <v>5</v>
      </c>
      <c r="BY115" s="32">
        <v>0</v>
      </c>
      <c r="BZ115" s="32">
        <v>0</v>
      </c>
      <c r="CA115" s="91">
        <f t="shared" si="25"/>
        <v>10.5</v>
      </c>
    </row>
    <row r="116" spans="2:79">
      <c r="B116" s="19">
        <v>38</v>
      </c>
      <c r="C116" s="19">
        <v>0</v>
      </c>
      <c r="D116" s="19">
        <v>0</v>
      </c>
      <c r="E116" s="19">
        <v>7</v>
      </c>
      <c r="F116" s="19">
        <v>0.5</v>
      </c>
      <c r="G116" s="24">
        <f t="shared" si="16"/>
        <v>7.5</v>
      </c>
      <c r="J116" s="86">
        <v>38</v>
      </c>
      <c r="K116" s="32">
        <v>6</v>
      </c>
      <c r="L116" s="32">
        <v>10</v>
      </c>
      <c r="M116" s="32">
        <v>3</v>
      </c>
      <c r="N116" s="32">
        <v>6</v>
      </c>
      <c r="O116" s="91">
        <f t="shared" si="17"/>
        <v>25</v>
      </c>
      <c r="R116" s="86">
        <v>38</v>
      </c>
      <c r="S116" s="32">
        <v>8</v>
      </c>
      <c r="T116" s="32">
        <v>10</v>
      </c>
      <c r="U116" s="32">
        <v>0</v>
      </c>
      <c r="V116" s="32">
        <v>0</v>
      </c>
      <c r="W116" s="91">
        <f t="shared" si="18"/>
        <v>18</v>
      </c>
      <c r="AH116" s="86">
        <v>38</v>
      </c>
      <c r="AI116" s="32">
        <v>0</v>
      </c>
      <c r="AJ116" s="32">
        <v>2</v>
      </c>
      <c r="AK116" s="32">
        <v>10</v>
      </c>
      <c r="AL116" s="32">
        <v>7</v>
      </c>
      <c r="AM116" s="91">
        <f t="shared" si="20"/>
        <v>19</v>
      </c>
      <c r="AP116" s="86">
        <v>38</v>
      </c>
      <c r="AQ116" s="32">
        <v>8</v>
      </c>
      <c r="AR116" s="32">
        <v>10</v>
      </c>
      <c r="AS116" s="32">
        <v>8</v>
      </c>
      <c r="AT116" s="32">
        <v>9</v>
      </c>
      <c r="AU116" s="91">
        <f t="shared" si="21"/>
        <v>35</v>
      </c>
      <c r="AX116" s="86">
        <v>38</v>
      </c>
      <c r="AY116" s="87">
        <v>0</v>
      </c>
      <c r="AZ116" s="87">
        <v>5</v>
      </c>
      <c r="BA116" s="87">
        <v>0</v>
      </c>
      <c r="BB116" s="87">
        <v>0</v>
      </c>
      <c r="BC116" s="91">
        <f t="shared" si="22"/>
        <v>5</v>
      </c>
      <c r="BF116" s="86">
        <v>38</v>
      </c>
      <c r="BG116" s="87">
        <v>6</v>
      </c>
      <c r="BH116" s="87">
        <v>5</v>
      </c>
      <c r="BI116" s="87">
        <v>2</v>
      </c>
      <c r="BJ116" s="87">
        <v>0</v>
      </c>
      <c r="BK116" s="91">
        <f t="shared" si="23"/>
        <v>13</v>
      </c>
      <c r="BN116" s="86">
        <v>38</v>
      </c>
      <c r="BO116" s="32">
        <v>9</v>
      </c>
      <c r="BP116" s="32">
        <v>4.5</v>
      </c>
      <c r="BQ116" s="32">
        <v>0</v>
      </c>
      <c r="BR116" s="32">
        <v>1.5</v>
      </c>
      <c r="BS116" s="91">
        <f t="shared" si="24"/>
        <v>15</v>
      </c>
      <c r="BV116" s="86">
        <v>38</v>
      </c>
      <c r="BW116" s="32">
        <v>2</v>
      </c>
      <c r="BX116" s="32">
        <v>6.5</v>
      </c>
      <c r="BY116" s="32">
        <v>1</v>
      </c>
      <c r="BZ116" s="32">
        <v>0</v>
      </c>
      <c r="CA116" s="91">
        <f t="shared" si="25"/>
        <v>9.5</v>
      </c>
    </row>
    <row r="117" spans="2:79">
      <c r="B117" s="19">
        <v>39</v>
      </c>
      <c r="C117" s="19">
        <v>4</v>
      </c>
      <c r="D117" s="19">
        <v>0</v>
      </c>
      <c r="E117" s="19">
        <v>2</v>
      </c>
      <c r="F117" s="19">
        <v>0</v>
      </c>
      <c r="G117" s="24">
        <f t="shared" si="16"/>
        <v>6</v>
      </c>
      <c r="J117" s="86">
        <v>39</v>
      </c>
      <c r="K117" s="32">
        <v>10</v>
      </c>
      <c r="L117" s="32">
        <v>10</v>
      </c>
      <c r="M117" s="32">
        <v>10</v>
      </c>
      <c r="N117" s="32">
        <v>6</v>
      </c>
      <c r="O117" s="91">
        <f t="shared" si="17"/>
        <v>36</v>
      </c>
      <c r="R117" s="86">
        <v>39</v>
      </c>
      <c r="S117" s="32">
        <v>10</v>
      </c>
      <c r="T117" s="32">
        <v>0</v>
      </c>
      <c r="U117" s="32">
        <v>0</v>
      </c>
      <c r="V117" s="32">
        <v>6</v>
      </c>
      <c r="W117" s="91">
        <f t="shared" si="18"/>
        <v>16</v>
      </c>
      <c r="AH117" s="86">
        <v>39</v>
      </c>
      <c r="AI117" s="32">
        <v>3</v>
      </c>
      <c r="AJ117" s="32">
        <v>0</v>
      </c>
      <c r="AK117" s="32">
        <v>9</v>
      </c>
      <c r="AL117" s="32">
        <v>4</v>
      </c>
      <c r="AM117" s="91">
        <f t="shared" si="20"/>
        <v>16</v>
      </c>
      <c r="AP117" s="86">
        <v>39</v>
      </c>
      <c r="AQ117" s="32">
        <v>7</v>
      </c>
      <c r="AR117" s="32">
        <v>10</v>
      </c>
      <c r="AS117" s="32">
        <v>9</v>
      </c>
      <c r="AT117" s="32">
        <v>5</v>
      </c>
      <c r="AU117" s="91">
        <f t="shared" si="21"/>
        <v>31</v>
      </c>
      <c r="AX117" s="86">
        <v>39</v>
      </c>
      <c r="AY117" s="87">
        <v>0</v>
      </c>
      <c r="AZ117" s="87">
        <v>1.5</v>
      </c>
      <c r="BA117" s="87">
        <v>0</v>
      </c>
      <c r="BB117" s="87">
        <v>0</v>
      </c>
      <c r="BC117" s="91">
        <f t="shared" si="22"/>
        <v>1.5</v>
      </c>
      <c r="BF117" s="86">
        <v>39</v>
      </c>
      <c r="BG117" s="32">
        <v>10</v>
      </c>
      <c r="BH117" s="32">
        <v>8</v>
      </c>
      <c r="BI117" s="32">
        <v>4</v>
      </c>
      <c r="BJ117" s="32">
        <v>7</v>
      </c>
      <c r="BK117" s="91">
        <f t="shared" si="23"/>
        <v>29</v>
      </c>
      <c r="BN117" s="86">
        <v>39</v>
      </c>
      <c r="BO117" s="32">
        <v>4</v>
      </c>
      <c r="BP117" s="32">
        <v>7</v>
      </c>
      <c r="BQ117" s="32">
        <v>3</v>
      </c>
      <c r="BR117" s="32">
        <v>1</v>
      </c>
      <c r="BS117" s="91">
        <f t="shared" si="24"/>
        <v>15</v>
      </c>
      <c r="BV117" s="86">
        <v>39</v>
      </c>
      <c r="BW117" s="32">
        <v>2</v>
      </c>
      <c r="BX117" s="32">
        <v>2</v>
      </c>
      <c r="BY117" s="32">
        <v>0</v>
      </c>
      <c r="BZ117" s="32">
        <v>0</v>
      </c>
      <c r="CA117" s="91">
        <f t="shared" si="25"/>
        <v>4</v>
      </c>
    </row>
    <row r="118" spans="2:79">
      <c r="B118" s="19">
        <v>40</v>
      </c>
      <c r="C118" s="25">
        <v>4</v>
      </c>
      <c r="D118" s="25"/>
      <c r="E118" s="25"/>
      <c r="F118" s="25"/>
      <c r="G118" s="24">
        <f t="shared" si="16"/>
        <v>4</v>
      </c>
      <c r="J118" s="86">
        <v>40</v>
      </c>
      <c r="K118" s="32">
        <v>10</v>
      </c>
      <c r="L118" s="32">
        <v>9</v>
      </c>
      <c r="M118" s="32">
        <v>7</v>
      </c>
      <c r="N118" s="32">
        <v>9</v>
      </c>
      <c r="O118" s="91">
        <f t="shared" si="17"/>
        <v>35</v>
      </c>
      <c r="R118" s="86">
        <v>40</v>
      </c>
      <c r="S118" s="32">
        <v>6</v>
      </c>
      <c r="T118" s="32">
        <v>0</v>
      </c>
      <c r="U118" s="32">
        <v>0</v>
      </c>
      <c r="V118" s="32">
        <v>7</v>
      </c>
      <c r="W118" s="91">
        <f t="shared" si="18"/>
        <v>13</v>
      </c>
      <c r="AH118" s="86">
        <v>40</v>
      </c>
      <c r="AI118" s="32">
        <v>4</v>
      </c>
      <c r="AJ118" s="32">
        <v>1</v>
      </c>
      <c r="AK118" s="32">
        <v>7</v>
      </c>
      <c r="AL118" s="32">
        <v>3</v>
      </c>
      <c r="AM118" s="91">
        <f t="shared" si="20"/>
        <v>15</v>
      </c>
      <c r="AP118" s="86">
        <v>40</v>
      </c>
      <c r="AQ118" s="32">
        <v>6</v>
      </c>
      <c r="AR118" s="32">
        <v>7</v>
      </c>
      <c r="AS118" s="32">
        <v>7</v>
      </c>
      <c r="AT118" s="32">
        <v>10</v>
      </c>
      <c r="AU118" s="91">
        <f t="shared" si="21"/>
        <v>30</v>
      </c>
      <c r="AX118" s="86">
        <v>40</v>
      </c>
      <c r="AY118" s="32">
        <v>9</v>
      </c>
      <c r="AZ118" s="32">
        <v>10</v>
      </c>
      <c r="BA118" s="32">
        <v>10</v>
      </c>
      <c r="BB118" s="32">
        <v>10</v>
      </c>
      <c r="BC118" s="91">
        <f t="shared" si="22"/>
        <v>39</v>
      </c>
      <c r="BF118" s="86">
        <v>40</v>
      </c>
      <c r="BG118" s="32">
        <v>9</v>
      </c>
      <c r="BH118" s="32">
        <v>6</v>
      </c>
      <c r="BI118" s="32">
        <v>5</v>
      </c>
      <c r="BJ118" s="32">
        <v>3</v>
      </c>
      <c r="BK118" s="91">
        <f t="shared" si="23"/>
        <v>23</v>
      </c>
      <c r="BN118" s="86">
        <v>40</v>
      </c>
      <c r="BO118" s="32">
        <v>3</v>
      </c>
      <c r="BP118" s="32">
        <v>1</v>
      </c>
      <c r="BQ118" s="32">
        <v>1</v>
      </c>
      <c r="BR118" s="32">
        <v>1</v>
      </c>
      <c r="BS118" s="91">
        <f t="shared" si="24"/>
        <v>6</v>
      </c>
      <c r="BV118" s="86">
        <v>40</v>
      </c>
      <c r="BW118" s="32">
        <v>7</v>
      </c>
      <c r="BX118" s="32">
        <v>5</v>
      </c>
      <c r="BY118" s="32">
        <v>8</v>
      </c>
      <c r="BZ118" s="32">
        <v>3</v>
      </c>
      <c r="CA118" s="91">
        <f t="shared" si="25"/>
        <v>23</v>
      </c>
    </row>
    <row r="119" spans="2:79">
      <c r="B119" s="19">
        <v>41</v>
      </c>
      <c r="C119" s="25">
        <v>4</v>
      </c>
      <c r="D119" s="25"/>
      <c r="E119" s="25"/>
      <c r="F119" s="25"/>
      <c r="G119" s="24">
        <f t="shared" si="16"/>
        <v>4</v>
      </c>
      <c r="J119" s="86">
        <v>41</v>
      </c>
      <c r="K119" s="32">
        <v>10</v>
      </c>
      <c r="L119" s="32">
        <v>9</v>
      </c>
      <c r="M119" s="32">
        <v>10</v>
      </c>
      <c r="N119" s="32">
        <v>2</v>
      </c>
      <c r="O119" s="91">
        <f t="shared" si="17"/>
        <v>31</v>
      </c>
      <c r="R119" s="86">
        <v>41</v>
      </c>
      <c r="S119" s="32">
        <v>9</v>
      </c>
      <c r="T119" s="32">
        <v>2</v>
      </c>
      <c r="U119" s="32">
        <v>0</v>
      </c>
      <c r="V119" s="32">
        <v>0</v>
      </c>
      <c r="W119" s="91">
        <f t="shared" si="18"/>
        <v>11</v>
      </c>
      <c r="AH119" s="86">
        <v>41</v>
      </c>
      <c r="AI119" s="32">
        <v>4</v>
      </c>
      <c r="AJ119" s="32">
        <v>1</v>
      </c>
      <c r="AK119" s="32">
        <v>5</v>
      </c>
      <c r="AL119" s="32">
        <v>2</v>
      </c>
      <c r="AM119" s="91">
        <f t="shared" si="20"/>
        <v>12</v>
      </c>
      <c r="AP119" s="86">
        <v>41</v>
      </c>
      <c r="AQ119" s="32">
        <v>8</v>
      </c>
      <c r="AR119" s="32">
        <v>8</v>
      </c>
      <c r="AS119" s="32">
        <v>7</v>
      </c>
      <c r="AT119" s="32">
        <v>7</v>
      </c>
      <c r="AU119" s="91">
        <f t="shared" si="21"/>
        <v>30</v>
      </c>
      <c r="AX119" s="86">
        <v>41</v>
      </c>
      <c r="AY119" s="32">
        <v>10</v>
      </c>
      <c r="AZ119" s="32">
        <v>5</v>
      </c>
      <c r="BA119" s="32">
        <v>3</v>
      </c>
      <c r="BB119" s="32">
        <v>9</v>
      </c>
      <c r="BC119" s="91">
        <f t="shared" si="22"/>
        <v>27</v>
      </c>
      <c r="BF119" s="86">
        <v>41</v>
      </c>
      <c r="BG119" s="32">
        <v>9</v>
      </c>
      <c r="BH119" s="32">
        <v>5</v>
      </c>
      <c r="BI119" s="32">
        <v>3</v>
      </c>
      <c r="BJ119" s="32">
        <v>5</v>
      </c>
      <c r="BK119" s="91">
        <f t="shared" si="23"/>
        <v>22</v>
      </c>
      <c r="BN119" s="86">
        <v>41</v>
      </c>
      <c r="BO119" s="32">
        <v>2</v>
      </c>
      <c r="BP119" s="32">
        <v>1</v>
      </c>
      <c r="BQ119" s="32">
        <v>1</v>
      </c>
      <c r="BR119" s="32">
        <v>1</v>
      </c>
      <c r="BS119" s="91">
        <f t="shared" si="24"/>
        <v>5</v>
      </c>
      <c r="BV119" s="86">
        <v>41</v>
      </c>
      <c r="BW119" s="32">
        <v>6</v>
      </c>
      <c r="BX119" s="32">
        <v>2</v>
      </c>
      <c r="BY119" s="32">
        <v>2</v>
      </c>
      <c r="BZ119" s="32">
        <v>2</v>
      </c>
      <c r="CA119" s="91">
        <f t="shared" si="25"/>
        <v>12</v>
      </c>
    </row>
    <row r="120" spans="2:79" ht="15.75" thickBot="1">
      <c r="B120" s="30">
        <v>42</v>
      </c>
      <c r="C120" s="31">
        <v>4</v>
      </c>
      <c r="D120" s="31"/>
      <c r="E120" s="31"/>
      <c r="F120" s="31"/>
      <c r="G120" s="24">
        <f t="shared" si="16"/>
        <v>4</v>
      </c>
      <c r="J120" s="86">
        <v>42</v>
      </c>
      <c r="K120" s="32">
        <v>10</v>
      </c>
      <c r="L120" s="32">
        <v>7</v>
      </c>
      <c r="M120" s="32">
        <v>8</v>
      </c>
      <c r="N120" s="32">
        <v>5</v>
      </c>
      <c r="O120" s="91">
        <f t="shared" si="17"/>
        <v>30</v>
      </c>
      <c r="R120" s="86">
        <v>42</v>
      </c>
      <c r="S120" s="32">
        <v>10</v>
      </c>
      <c r="T120" s="32">
        <v>0</v>
      </c>
      <c r="U120" s="32">
        <v>0</v>
      </c>
      <c r="V120" s="32">
        <v>0</v>
      </c>
      <c r="W120" s="91">
        <f t="shared" si="18"/>
        <v>10</v>
      </c>
      <c r="AH120" s="86">
        <v>42</v>
      </c>
      <c r="AI120" s="32">
        <v>10</v>
      </c>
      <c r="AJ120" s="32">
        <v>10</v>
      </c>
      <c r="AK120" s="32">
        <v>10</v>
      </c>
      <c r="AL120" s="32">
        <v>10</v>
      </c>
      <c r="AM120" s="91">
        <f t="shared" si="20"/>
        <v>40</v>
      </c>
      <c r="AP120" s="86">
        <v>42</v>
      </c>
      <c r="AQ120" s="32">
        <v>7</v>
      </c>
      <c r="AR120" s="32">
        <v>6</v>
      </c>
      <c r="AS120" s="32">
        <v>7</v>
      </c>
      <c r="AT120" s="32">
        <v>7</v>
      </c>
      <c r="AU120" s="91">
        <f t="shared" si="21"/>
        <v>27</v>
      </c>
      <c r="AX120" s="86">
        <v>42</v>
      </c>
      <c r="AY120" s="32">
        <v>2</v>
      </c>
      <c r="AZ120" s="32">
        <v>5</v>
      </c>
      <c r="BA120" s="32">
        <v>3.5</v>
      </c>
      <c r="BB120" s="32">
        <v>5</v>
      </c>
      <c r="BC120" s="91">
        <f t="shared" si="22"/>
        <v>15.5</v>
      </c>
      <c r="BF120" s="86">
        <v>42</v>
      </c>
      <c r="BG120" s="32">
        <v>7</v>
      </c>
      <c r="BH120" s="32">
        <v>6</v>
      </c>
      <c r="BI120" s="32">
        <v>4</v>
      </c>
      <c r="BJ120" s="32">
        <v>4</v>
      </c>
      <c r="BK120" s="91">
        <f t="shared" si="23"/>
        <v>21</v>
      </c>
      <c r="BN120" t="s">
        <v>23</v>
      </c>
      <c r="BV120" s="86">
        <v>42</v>
      </c>
      <c r="BW120" s="32">
        <v>4</v>
      </c>
      <c r="BX120" s="32">
        <v>4</v>
      </c>
      <c r="BY120" s="32">
        <v>0</v>
      </c>
      <c r="BZ120" s="32">
        <v>0</v>
      </c>
      <c r="CA120" s="91">
        <f t="shared" si="25"/>
        <v>8</v>
      </c>
    </row>
    <row r="121" spans="2:79">
      <c r="B121" s="12" t="s">
        <v>16</v>
      </c>
      <c r="C121" s="12">
        <f>AVERAGE(C79:C120)</f>
        <v>6.7738095238095237</v>
      </c>
      <c r="D121" s="12">
        <f t="shared" ref="D121:F121" si="26">AVERAGE(D79:D120)</f>
        <v>4.8611111111111107</v>
      </c>
      <c r="E121" s="12">
        <f t="shared" si="26"/>
        <v>7.4729729729729728</v>
      </c>
      <c r="F121" s="12">
        <f t="shared" si="26"/>
        <v>4.7948717948717947</v>
      </c>
      <c r="J121" s="86">
        <v>43</v>
      </c>
      <c r="K121" s="86"/>
      <c r="L121" s="32">
        <v>9</v>
      </c>
      <c r="M121" s="32">
        <v>2</v>
      </c>
      <c r="N121" s="32">
        <v>4</v>
      </c>
      <c r="O121" s="91">
        <f t="shared" si="17"/>
        <v>15</v>
      </c>
      <c r="R121" s="86">
        <v>43</v>
      </c>
      <c r="S121" s="32">
        <v>5</v>
      </c>
      <c r="T121" s="32">
        <v>3</v>
      </c>
      <c r="U121" s="32">
        <v>0</v>
      </c>
      <c r="V121" s="32">
        <v>0</v>
      </c>
      <c r="W121" s="91">
        <f t="shared" si="18"/>
        <v>8</v>
      </c>
      <c r="AH121" s="86">
        <v>43</v>
      </c>
      <c r="AI121" s="32">
        <v>6</v>
      </c>
      <c r="AJ121" s="32">
        <v>7</v>
      </c>
      <c r="AK121" s="32">
        <v>9</v>
      </c>
      <c r="AL121" s="32">
        <v>5</v>
      </c>
      <c r="AM121" s="91">
        <f t="shared" si="20"/>
        <v>27</v>
      </c>
      <c r="AP121" s="86">
        <v>43</v>
      </c>
      <c r="AQ121" s="32">
        <v>10</v>
      </c>
      <c r="AR121" s="32">
        <v>3</v>
      </c>
      <c r="AS121" s="32">
        <v>7</v>
      </c>
      <c r="AT121" s="32">
        <v>7</v>
      </c>
      <c r="AU121" s="91">
        <f t="shared" si="21"/>
        <v>27</v>
      </c>
      <c r="AX121" s="86">
        <v>43</v>
      </c>
      <c r="AY121" s="32">
        <v>6</v>
      </c>
      <c r="AZ121" s="32">
        <v>5</v>
      </c>
      <c r="BA121" s="32">
        <v>0</v>
      </c>
      <c r="BB121" s="32">
        <v>2</v>
      </c>
      <c r="BC121" s="91">
        <f t="shared" si="22"/>
        <v>13</v>
      </c>
      <c r="BF121" s="86">
        <v>43</v>
      </c>
      <c r="BG121" s="32">
        <v>8</v>
      </c>
      <c r="BH121" s="32">
        <v>5</v>
      </c>
      <c r="BI121" s="32">
        <v>2.5</v>
      </c>
      <c r="BJ121" s="32">
        <v>3</v>
      </c>
      <c r="BK121" s="91">
        <f t="shared" si="23"/>
        <v>18.5</v>
      </c>
      <c r="BV121" s="86">
        <v>43</v>
      </c>
      <c r="BW121" s="32">
        <v>2</v>
      </c>
      <c r="BX121" s="32">
        <v>4</v>
      </c>
      <c r="BY121" s="86"/>
      <c r="BZ121" s="32">
        <v>0</v>
      </c>
      <c r="CA121" s="91">
        <f t="shared" si="25"/>
        <v>6</v>
      </c>
    </row>
    <row r="122" spans="2:79">
      <c r="B122" s="11" t="s">
        <v>17</v>
      </c>
      <c r="C122" s="11">
        <f>C121*10</f>
        <v>67.738095238095241</v>
      </c>
      <c r="D122" s="11">
        <f t="shared" ref="D122:F122" si="27">D121*10</f>
        <v>48.611111111111107</v>
      </c>
      <c r="E122" s="11">
        <f t="shared" si="27"/>
        <v>74.729729729729726</v>
      </c>
      <c r="F122" s="11">
        <f t="shared" si="27"/>
        <v>47.948717948717949</v>
      </c>
      <c r="J122" s="86">
        <v>44</v>
      </c>
      <c r="K122" s="32">
        <v>0</v>
      </c>
      <c r="L122" s="32">
        <v>4</v>
      </c>
      <c r="M122" s="32">
        <v>7</v>
      </c>
      <c r="N122" s="32">
        <v>1</v>
      </c>
      <c r="O122" s="91">
        <f t="shared" si="17"/>
        <v>12</v>
      </c>
      <c r="R122" s="86">
        <v>44</v>
      </c>
      <c r="S122" s="32">
        <v>3</v>
      </c>
      <c r="T122" s="32">
        <v>0</v>
      </c>
      <c r="U122" s="32">
        <v>1</v>
      </c>
      <c r="V122" s="32">
        <v>0</v>
      </c>
      <c r="W122" s="91">
        <f t="shared" si="18"/>
        <v>4</v>
      </c>
      <c r="AH122" s="86">
        <v>44</v>
      </c>
      <c r="AI122" s="32">
        <v>6</v>
      </c>
      <c r="AJ122" s="32">
        <v>1</v>
      </c>
      <c r="AK122" s="32">
        <v>8</v>
      </c>
      <c r="AL122" s="32">
        <v>7</v>
      </c>
      <c r="AM122" s="91">
        <f t="shared" si="20"/>
        <v>22</v>
      </c>
      <c r="AP122" s="86">
        <v>44</v>
      </c>
      <c r="AQ122" s="32">
        <v>7</v>
      </c>
      <c r="AR122" s="32">
        <v>5</v>
      </c>
      <c r="AS122" s="32">
        <v>9</v>
      </c>
      <c r="AT122" s="32">
        <v>6</v>
      </c>
      <c r="AU122" s="91">
        <f t="shared" si="21"/>
        <v>27</v>
      </c>
      <c r="AX122" s="86">
        <v>44</v>
      </c>
      <c r="AY122" s="32">
        <v>1</v>
      </c>
      <c r="AZ122" s="32">
        <v>5</v>
      </c>
      <c r="BA122" s="32">
        <v>2</v>
      </c>
      <c r="BB122" s="32">
        <v>5</v>
      </c>
      <c r="BC122" s="91">
        <f t="shared" si="22"/>
        <v>13</v>
      </c>
      <c r="BF122" s="86">
        <v>44</v>
      </c>
      <c r="BG122" s="32">
        <v>8</v>
      </c>
      <c r="BH122" s="32">
        <v>5.5</v>
      </c>
      <c r="BI122" s="32">
        <v>1.5</v>
      </c>
      <c r="BJ122" s="32">
        <v>1</v>
      </c>
      <c r="BK122" s="91">
        <f t="shared" si="23"/>
        <v>16</v>
      </c>
      <c r="BV122" s="86">
        <v>44</v>
      </c>
      <c r="BW122" s="32">
        <v>3</v>
      </c>
      <c r="BX122" s="32">
        <v>0</v>
      </c>
      <c r="BY122" s="32">
        <v>0</v>
      </c>
      <c r="BZ122" s="32">
        <v>0</v>
      </c>
      <c r="CA122" s="91">
        <f t="shared" si="25"/>
        <v>3</v>
      </c>
    </row>
    <row r="123" spans="2:79">
      <c r="B123" s="11" t="s">
        <v>18</v>
      </c>
      <c r="C123" s="11">
        <f>100-C122</f>
        <v>32.261904761904759</v>
      </c>
      <c r="D123" s="11">
        <f t="shared" ref="D123:F123" si="28">100-D122</f>
        <v>51.388888888888893</v>
      </c>
      <c r="E123" s="11">
        <f t="shared" si="28"/>
        <v>25.270270270270274</v>
      </c>
      <c r="F123" s="11">
        <f t="shared" si="28"/>
        <v>52.051282051282051</v>
      </c>
      <c r="J123" s="86">
        <v>45</v>
      </c>
      <c r="K123" s="32">
        <v>4</v>
      </c>
      <c r="L123" s="32">
        <v>4</v>
      </c>
      <c r="M123" s="32">
        <v>2</v>
      </c>
      <c r="N123" s="86"/>
      <c r="O123" s="91">
        <f t="shared" si="17"/>
        <v>10</v>
      </c>
      <c r="R123" s="86">
        <v>45</v>
      </c>
      <c r="S123" s="32">
        <v>8</v>
      </c>
      <c r="T123" s="32">
        <v>9</v>
      </c>
      <c r="U123" s="32">
        <v>10</v>
      </c>
      <c r="V123" s="32">
        <v>6</v>
      </c>
      <c r="W123" s="91">
        <f t="shared" si="18"/>
        <v>33</v>
      </c>
      <c r="AH123" s="86">
        <v>45</v>
      </c>
      <c r="AI123" s="32">
        <v>4</v>
      </c>
      <c r="AJ123" s="32">
        <v>1</v>
      </c>
      <c r="AK123" s="32">
        <v>7</v>
      </c>
      <c r="AL123" s="32">
        <v>5</v>
      </c>
      <c r="AM123" s="91">
        <f t="shared" si="20"/>
        <v>17</v>
      </c>
      <c r="AP123" s="86">
        <v>45</v>
      </c>
      <c r="AQ123" s="32">
        <v>8</v>
      </c>
      <c r="AR123" s="32">
        <v>8</v>
      </c>
      <c r="AS123" s="32">
        <v>4</v>
      </c>
      <c r="AT123" s="32">
        <v>6</v>
      </c>
      <c r="AU123" s="91">
        <f t="shared" si="21"/>
        <v>26</v>
      </c>
      <c r="AX123" s="86">
        <v>45</v>
      </c>
      <c r="AY123" s="32">
        <v>3</v>
      </c>
      <c r="AZ123" s="32">
        <v>5</v>
      </c>
      <c r="BA123" s="32">
        <v>0</v>
      </c>
      <c r="BB123" s="32">
        <v>3</v>
      </c>
      <c r="BC123" s="91">
        <f t="shared" si="22"/>
        <v>11</v>
      </c>
      <c r="BF123" s="86">
        <v>45</v>
      </c>
      <c r="BG123" s="32">
        <v>6</v>
      </c>
      <c r="BH123" s="32">
        <v>5</v>
      </c>
      <c r="BI123" s="32">
        <v>1</v>
      </c>
      <c r="BJ123" s="32">
        <v>1</v>
      </c>
      <c r="BK123" s="91">
        <f t="shared" si="23"/>
        <v>13</v>
      </c>
    </row>
    <row r="124" spans="2:79">
      <c r="B124" s="16" t="s">
        <v>22</v>
      </c>
      <c r="C124" s="11">
        <f>CORREL(C79:C120,G79:G120)</f>
        <v>0.73322563263566898</v>
      </c>
      <c r="D124" s="11">
        <f>CORREL(D79:D120,G79:G120)</f>
        <v>0.82505714135944108</v>
      </c>
      <c r="E124" s="11">
        <f>CORREL(E79:E120,G79:G120)</f>
        <v>0.83588462566891031</v>
      </c>
      <c r="F124" s="11">
        <f>CORREL(F79:F120,G79:G120)</f>
        <v>0.8096780484715661</v>
      </c>
      <c r="J124" s="86">
        <v>46</v>
      </c>
      <c r="K124" s="32">
        <v>0</v>
      </c>
      <c r="L124" s="32">
        <v>0</v>
      </c>
      <c r="M124" s="32">
        <v>3</v>
      </c>
      <c r="N124" s="32">
        <v>4</v>
      </c>
      <c r="O124" s="91">
        <f t="shared" si="17"/>
        <v>7</v>
      </c>
      <c r="R124" s="86">
        <v>46</v>
      </c>
      <c r="S124" s="32">
        <v>6</v>
      </c>
      <c r="T124" s="32">
        <v>6</v>
      </c>
      <c r="U124" s="32">
        <v>10</v>
      </c>
      <c r="V124" s="32">
        <v>10</v>
      </c>
      <c r="W124" s="91">
        <f t="shared" si="18"/>
        <v>32</v>
      </c>
      <c r="AH124" s="86">
        <v>46</v>
      </c>
      <c r="AI124" s="32">
        <v>3</v>
      </c>
      <c r="AJ124" s="32">
        <v>1</v>
      </c>
      <c r="AK124" s="32">
        <v>5</v>
      </c>
      <c r="AL124" s="32">
        <v>7</v>
      </c>
      <c r="AM124" s="91">
        <f t="shared" si="20"/>
        <v>16</v>
      </c>
      <c r="AP124" s="86">
        <v>46</v>
      </c>
      <c r="AQ124" s="32">
        <v>8</v>
      </c>
      <c r="AR124" s="32">
        <v>4</v>
      </c>
      <c r="AS124" s="32">
        <v>4</v>
      </c>
      <c r="AT124" s="32">
        <v>7</v>
      </c>
      <c r="AU124" s="91">
        <f t="shared" si="21"/>
        <v>23</v>
      </c>
      <c r="AX124" s="86">
        <v>46</v>
      </c>
      <c r="AY124" s="32">
        <v>4</v>
      </c>
      <c r="AZ124" s="32">
        <v>0</v>
      </c>
      <c r="BA124" s="32">
        <v>9</v>
      </c>
      <c r="BB124" s="32">
        <v>3</v>
      </c>
      <c r="BC124" s="91">
        <f t="shared" si="22"/>
        <v>16</v>
      </c>
      <c r="BF124" s="86">
        <v>46</v>
      </c>
      <c r="BG124" s="32">
        <v>10</v>
      </c>
      <c r="BH124" s="32">
        <v>10</v>
      </c>
      <c r="BI124" s="32">
        <v>0</v>
      </c>
      <c r="BJ124" s="32">
        <v>8</v>
      </c>
      <c r="BK124" s="91">
        <f t="shared" si="23"/>
        <v>28</v>
      </c>
    </row>
    <row r="125" spans="2:79">
      <c r="R125" s="86">
        <v>47</v>
      </c>
      <c r="S125" s="32">
        <v>9</v>
      </c>
      <c r="T125" s="32">
        <v>8</v>
      </c>
      <c r="U125" s="32">
        <v>3</v>
      </c>
      <c r="V125" s="32">
        <v>9</v>
      </c>
      <c r="W125" s="91">
        <f t="shared" si="18"/>
        <v>29</v>
      </c>
      <c r="AH125" s="86">
        <v>47</v>
      </c>
      <c r="AI125" s="32">
        <v>3</v>
      </c>
      <c r="AJ125" s="32">
        <v>1</v>
      </c>
      <c r="AK125" s="32">
        <v>7</v>
      </c>
      <c r="AL125" s="32">
        <v>4</v>
      </c>
      <c r="AM125" s="91">
        <f t="shared" si="20"/>
        <v>15</v>
      </c>
      <c r="AP125" s="86">
        <v>47</v>
      </c>
      <c r="AQ125" s="32">
        <v>8</v>
      </c>
      <c r="AR125" s="32">
        <v>4</v>
      </c>
      <c r="AS125" s="32">
        <v>4</v>
      </c>
      <c r="AT125" s="32">
        <v>7</v>
      </c>
      <c r="AU125" s="91">
        <f t="shared" si="21"/>
        <v>23</v>
      </c>
      <c r="AX125" s="86">
        <v>47</v>
      </c>
      <c r="AY125" s="32">
        <v>0</v>
      </c>
      <c r="AZ125" s="32">
        <v>5</v>
      </c>
      <c r="BA125" s="32">
        <v>0</v>
      </c>
      <c r="BB125" s="32">
        <v>5</v>
      </c>
      <c r="BC125" s="91">
        <f t="shared" si="22"/>
        <v>10</v>
      </c>
      <c r="BF125" s="86">
        <v>47</v>
      </c>
      <c r="BG125" s="32">
        <v>10</v>
      </c>
      <c r="BH125" s="32">
        <v>10</v>
      </c>
      <c r="BI125" s="32">
        <v>3</v>
      </c>
      <c r="BJ125" s="32">
        <v>3</v>
      </c>
      <c r="BK125" s="91">
        <f t="shared" si="23"/>
        <v>26</v>
      </c>
    </row>
    <row r="126" spans="2:79">
      <c r="R126" s="86">
        <v>48</v>
      </c>
      <c r="S126" s="32">
        <v>9</v>
      </c>
      <c r="T126" s="32">
        <v>9</v>
      </c>
      <c r="U126" s="32">
        <v>0</v>
      </c>
      <c r="V126" s="32">
        <v>10</v>
      </c>
      <c r="W126" s="91">
        <f t="shared" si="18"/>
        <v>28</v>
      </c>
      <c r="AH126" s="86">
        <v>48</v>
      </c>
      <c r="AI126" s="32">
        <v>1</v>
      </c>
      <c r="AJ126" s="32">
        <v>1</v>
      </c>
      <c r="AK126" s="32">
        <v>10</v>
      </c>
      <c r="AL126" s="32">
        <v>0</v>
      </c>
      <c r="AM126" s="91">
        <f t="shared" si="20"/>
        <v>12</v>
      </c>
      <c r="AP126" s="86">
        <v>48</v>
      </c>
      <c r="AQ126" s="32">
        <v>10</v>
      </c>
      <c r="AR126" s="32">
        <v>2</v>
      </c>
      <c r="AS126" s="32">
        <v>6</v>
      </c>
      <c r="AT126" s="32">
        <v>5</v>
      </c>
      <c r="AU126" s="91">
        <f t="shared" si="21"/>
        <v>23</v>
      </c>
      <c r="AX126" s="86">
        <v>48</v>
      </c>
      <c r="AY126" s="32">
        <v>10</v>
      </c>
      <c r="AZ126" s="32">
        <v>5</v>
      </c>
      <c r="BA126" s="32">
        <v>6</v>
      </c>
      <c r="BB126" s="32">
        <v>5</v>
      </c>
      <c r="BC126" s="91">
        <f t="shared" si="22"/>
        <v>26</v>
      </c>
      <c r="BF126" s="86">
        <v>48</v>
      </c>
      <c r="BG126" s="32">
        <v>7</v>
      </c>
      <c r="BH126" s="32">
        <v>6</v>
      </c>
      <c r="BI126" s="32">
        <v>1</v>
      </c>
      <c r="BJ126" s="32">
        <v>0</v>
      </c>
      <c r="BK126" s="91">
        <f t="shared" si="23"/>
        <v>14</v>
      </c>
    </row>
    <row r="127" spans="2:79">
      <c r="R127" s="86">
        <v>49</v>
      </c>
      <c r="S127" s="32">
        <v>9</v>
      </c>
      <c r="T127" s="32">
        <v>10</v>
      </c>
      <c r="U127" s="32">
        <v>3</v>
      </c>
      <c r="V127" s="32">
        <v>6</v>
      </c>
      <c r="W127" s="91">
        <f t="shared" si="18"/>
        <v>28</v>
      </c>
      <c r="AH127" s="86">
        <v>49</v>
      </c>
      <c r="AI127" s="32">
        <v>0</v>
      </c>
      <c r="AJ127" s="32">
        <v>1</v>
      </c>
      <c r="AK127" s="32">
        <v>8</v>
      </c>
      <c r="AL127" s="32">
        <v>2</v>
      </c>
      <c r="AM127" s="91">
        <f t="shared" si="20"/>
        <v>11</v>
      </c>
      <c r="AP127" s="86">
        <v>49</v>
      </c>
      <c r="AQ127" s="32">
        <v>10</v>
      </c>
      <c r="AR127" s="32">
        <v>3</v>
      </c>
      <c r="AS127" s="32">
        <v>2</v>
      </c>
      <c r="AT127" s="32">
        <v>7</v>
      </c>
      <c r="AU127" s="91">
        <f t="shared" si="21"/>
        <v>22</v>
      </c>
      <c r="AX127" s="86">
        <v>49</v>
      </c>
      <c r="AY127" s="86"/>
      <c r="AZ127" s="32">
        <v>10</v>
      </c>
      <c r="BA127" s="32">
        <v>6</v>
      </c>
      <c r="BB127" s="32">
        <v>8</v>
      </c>
      <c r="BC127" s="91">
        <f t="shared" si="22"/>
        <v>24</v>
      </c>
      <c r="BF127" s="86">
        <v>49</v>
      </c>
      <c r="BG127" s="32">
        <v>7</v>
      </c>
      <c r="BH127" s="32">
        <v>7</v>
      </c>
      <c r="BI127" s="32">
        <v>3</v>
      </c>
      <c r="BJ127" s="32">
        <v>0</v>
      </c>
      <c r="BK127" s="91">
        <f t="shared" si="23"/>
        <v>17</v>
      </c>
    </row>
    <row r="128" spans="2:79">
      <c r="R128" s="86">
        <v>50</v>
      </c>
      <c r="S128" s="32">
        <v>6</v>
      </c>
      <c r="T128" s="32">
        <v>10</v>
      </c>
      <c r="U128" s="32">
        <v>10</v>
      </c>
      <c r="V128" s="32">
        <v>1</v>
      </c>
      <c r="W128" s="91">
        <f t="shared" si="18"/>
        <v>27</v>
      </c>
      <c r="AH128" s="86">
        <v>50</v>
      </c>
      <c r="AI128" s="32">
        <v>2</v>
      </c>
      <c r="AJ128" s="32">
        <v>0</v>
      </c>
      <c r="AK128" s="32">
        <v>4</v>
      </c>
      <c r="AL128" s="32">
        <v>3</v>
      </c>
      <c r="AM128" s="91">
        <f t="shared" si="20"/>
        <v>9</v>
      </c>
      <c r="AP128" s="86">
        <v>50</v>
      </c>
      <c r="AQ128" s="32">
        <v>6</v>
      </c>
      <c r="AR128" s="32">
        <v>4</v>
      </c>
      <c r="AS128" s="32">
        <v>4</v>
      </c>
      <c r="AT128" s="32">
        <v>6</v>
      </c>
      <c r="AU128" s="91">
        <f t="shared" si="21"/>
        <v>20</v>
      </c>
      <c r="AX128" s="86">
        <v>50</v>
      </c>
      <c r="AY128" s="32">
        <v>9</v>
      </c>
      <c r="AZ128" s="32">
        <v>3</v>
      </c>
      <c r="BA128" s="32">
        <v>2</v>
      </c>
      <c r="BB128" s="32">
        <v>7</v>
      </c>
      <c r="BC128" s="91">
        <f t="shared" si="22"/>
        <v>21</v>
      </c>
      <c r="BF128" s="86">
        <v>50</v>
      </c>
      <c r="BG128" s="32">
        <v>8</v>
      </c>
      <c r="BH128" s="86"/>
      <c r="BI128" s="86"/>
      <c r="BJ128" s="32">
        <v>0</v>
      </c>
      <c r="BK128" s="91">
        <f t="shared" si="23"/>
        <v>8</v>
      </c>
    </row>
    <row r="129" spans="18:63">
      <c r="R129" s="86">
        <v>51</v>
      </c>
      <c r="S129" s="32">
        <v>9</v>
      </c>
      <c r="T129" s="32">
        <v>10</v>
      </c>
      <c r="U129" s="32">
        <v>3</v>
      </c>
      <c r="V129" s="32">
        <v>5</v>
      </c>
      <c r="W129" s="91">
        <f t="shared" si="18"/>
        <v>27</v>
      </c>
      <c r="AH129" s="86">
        <v>51</v>
      </c>
      <c r="AI129" s="32">
        <v>0</v>
      </c>
      <c r="AJ129" s="32">
        <v>1</v>
      </c>
      <c r="AK129" s="32">
        <v>6</v>
      </c>
      <c r="AL129" s="32">
        <v>0</v>
      </c>
      <c r="AM129" s="91">
        <f t="shared" si="20"/>
        <v>7</v>
      </c>
      <c r="AP129" s="86">
        <v>51</v>
      </c>
      <c r="AQ129" s="32">
        <v>8</v>
      </c>
      <c r="AR129" s="32">
        <v>0</v>
      </c>
      <c r="AS129" s="32">
        <v>2</v>
      </c>
      <c r="AT129" s="32">
        <v>7</v>
      </c>
      <c r="AU129" s="91">
        <f t="shared" si="21"/>
        <v>17</v>
      </c>
      <c r="AX129" s="86">
        <v>51</v>
      </c>
      <c r="AY129" s="32">
        <v>8</v>
      </c>
      <c r="AZ129" s="32">
        <v>5</v>
      </c>
      <c r="BA129" s="32">
        <v>2</v>
      </c>
      <c r="BB129" s="32">
        <v>3</v>
      </c>
      <c r="BC129" s="91">
        <f t="shared" si="22"/>
        <v>18</v>
      </c>
      <c r="BF129" s="86">
        <v>51</v>
      </c>
      <c r="BG129" s="32">
        <v>7</v>
      </c>
      <c r="BH129" s="32">
        <v>9</v>
      </c>
      <c r="BI129" s="32">
        <v>2</v>
      </c>
      <c r="BJ129" s="32">
        <v>6</v>
      </c>
      <c r="BK129" s="91">
        <f t="shared" si="23"/>
        <v>24</v>
      </c>
    </row>
    <row r="130" spans="18:63">
      <c r="R130" s="86">
        <v>52</v>
      </c>
      <c r="S130" s="32">
        <v>8</v>
      </c>
      <c r="T130" s="32">
        <v>6</v>
      </c>
      <c r="U130" s="32">
        <v>5</v>
      </c>
      <c r="V130" s="32">
        <v>5</v>
      </c>
      <c r="W130" s="91">
        <f t="shared" si="18"/>
        <v>24</v>
      </c>
      <c r="AH130" s="86">
        <v>52</v>
      </c>
      <c r="AI130" s="32">
        <v>0</v>
      </c>
      <c r="AJ130" s="32">
        <v>1</v>
      </c>
      <c r="AK130" s="32">
        <v>5</v>
      </c>
      <c r="AL130" s="32">
        <v>0</v>
      </c>
      <c r="AM130" s="91">
        <f t="shared" si="20"/>
        <v>6</v>
      </c>
      <c r="AP130" s="86">
        <v>52</v>
      </c>
      <c r="AQ130" s="32">
        <v>7</v>
      </c>
      <c r="AR130" s="32">
        <v>2</v>
      </c>
      <c r="AS130" s="32">
        <v>2</v>
      </c>
      <c r="AT130" s="32">
        <v>6</v>
      </c>
      <c r="AU130" s="91">
        <f t="shared" si="21"/>
        <v>17</v>
      </c>
      <c r="AX130" s="86">
        <v>52</v>
      </c>
      <c r="AY130" s="32">
        <v>6</v>
      </c>
      <c r="AZ130" s="32">
        <v>5</v>
      </c>
      <c r="BA130" s="32">
        <v>0</v>
      </c>
      <c r="BB130" s="32">
        <v>6</v>
      </c>
      <c r="BC130" s="91">
        <f t="shared" si="22"/>
        <v>17</v>
      </c>
      <c r="BF130" s="86">
        <v>52</v>
      </c>
      <c r="BG130" s="32">
        <v>7</v>
      </c>
      <c r="BH130" s="32">
        <v>6</v>
      </c>
      <c r="BI130" s="32">
        <v>3</v>
      </c>
      <c r="BJ130" s="32">
        <v>3</v>
      </c>
      <c r="BK130" s="91">
        <f t="shared" si="23"/>
        <v>19</v>
      </c>
    </row>
    <row r="131" spans="18:63">
      <c r="R131" s="86">
        <v>53</v>
      </c>
      <c r="S131" s="32">
        <v>6</v>
      </c>
      <c r="T131" s="32">
        <v>10</v>
      </c>
      <c r="U131" s="32">
        <v>0</v>
      </c>
      <c r="V131" s="32">
        <v>5</v>
      </c>
      <c r="W131" s="91">
        <f t="shared" si="18"/>
        <v>21</v>
      </c>
      <c r="AH131" s="86">
        <v>53</v>
      </c>
      <c r="AI131" s="32">
        <v>0</v>
      </c>
      <c r="AJ131" s="32">
        <v>1</v>
      </c>
      <c r="AK131" s="32">
        <v>2</v>
      </c>
      <c r="AL131" s="32">
        <v>2</v>
      </c>
      <c r="AM131" s="91">
        <f t="shared" si="20"/>
        <v>5</v>
      </c>
      <c r="AP131" s="86">
        <v>53</v>
      </c>
      <c r="AQ131" s="32">
        <v>8</v>
      </c>
      <c r="AR131" s="32">
        <v>1</v>
      </c>
      <c r="AS131" s="32">
        <v>0</v>
      </c>
      <c r="AT131" s="32">
        <v>5</v>
      </c>
      <c r="AU131" s="91">
        <f t="shared" si="21"/>
        <v>14</v>
      </c>
      <c r="AX131" s="86">
        <v>53</v>
      </c>
      <c r="AY131" s="32">
        <v>7</v>
      </c>
      <c r="AZ131" s="32">
        <v>5</v>
      </c>
      <c r="BA131" s="32">
        <v>2</v>
      </c>
      <c r="BB131" s="32">
        <v>3</v>
      </c>
      <c r="BC131" s="91">
        <f t="shared" si="22"/>
        <v>17</v>
      </c>
      <c r="BF131" s="86">
        <v>53</v>
      </c>
      <c r="BG131" s="32">
        <v>10</v>
      </c>
      <c r="BH131" s="32">
        <v>10</v>
      </c>
      <c r="BI131" s="32">
        <v>3</v>
      </c>
      <c r="BJ131" s="32">
        <v>8</v>
      </c>
      <c r="BK131" s="91">
        <f t="shared" si="23"/>
        <v>31</v>
      </c>
    </row>
    <row r="132" spans="18:63">
      <c r="R132" s="86">
        <v>54</v>
      </c>
      <c r="S132" s="32">
        <v>9</v>
      </c>
      <c r="T132" s="32">
        <v>1</v>
      </c>
      <c r="U132" s="32">
        <v>5</v>
      </c>
      <c r="V132" s="32">
        <v>5</v>
      </c>
      <c r="W132" s="91">
        <f t="shared" si="18"/>
        <v>20</v>
      </c>
      <c r="AH132" s="86">
        <v>54</v>
      </c>
      <c r="AI132" s="32">
        <v>0</v>
      </c>
      <c r="AJ132" s="32">
        <v>1</v>
      </c>
      <c r="AK132" s="32">
        <v>3</v>
      </c>
      <c r="AL132" s="32">
        <v>0</v>
      </c>
      <c r="AM132" s="91">
        <f t="shared" si="20"/>
        <v>4</v>
      </c>
      <c r="AP132" s="86">
        <v>54</v>
      </c>
      <c r="AQ132" s="32">
        <v>7</v>
      </c>
      <c r="AR132" s="32">
        <v>2</v>
      </c>
      <c r="AS132" s="32">
        <v>0</v>
      </c>
      <c r="AT132" s="32">
        <v>3</v>
      </c>
      <c r="AU132" s="91">
        <f t="shared" si="21"/>
        <v>12</v>
      </c>
      <c r="AX132" s="86">
        <v>54</v>
      </c>
      <c r="AY132" s="32">
        <v>0</v>
      </c>
      <c r="AZ132" s="32">
        <v>9</v>
      </c>
      <c r="BA132" s="32">
        <v>2</v>
      </c>
      <c r="BB132" s="32">
        <v>6</v>
      </c>
      <c r="BC132" s="91">
        <f t="shared" si="22"/>
        <v>17</v>
      </c>
      <c r="BF132" s="86">
        <v>54</v>
      </c>
      <c r="BG132" s="32">
        <v>5</v>
      </c>
      <c r="BH132" s="32">
        <v>3</v>
      </c>
      <c r="BI132" s="32">
        <v>2</v>
      </c>
      <c r="BJ132" s="32">
        <v>7</v>
      </c>
      <c r="BK132" s="91">
        <f t="shared" si="23"/>
        <v>17</v>
      </c>
    </row>
    <row r="133" spans="18:63">
      <c r="R133" s="86">
        <v>55</v>
      </c>
      <c r="S133" s="32">
        <v>6</v>
      </c>
      <c r="T133" s="32">
        <v>0</v>
      </c>
      <c r="U133" s="32">
        <v>5</v>
      </c>
      <c r="V133" s="32">
        <v>9</v>
      </c>
      <c r="W133" s="91">
        <f t="shared" si="18"/>
        <v>20</v>
      </c>
      <c r="AH133" s="86">
        <v>55</v>
      </c>
      <c r="AI133" s="32">
        <v>0</v>
      </c>
      <c r="AJ133" s="32">
        <v>1</v>
      </c>
      <c r="AK133" s="32">
        <v>3</v>
      </c>
      <c r="AL133" s="32">
        <v>0</v>
      </c>
      <c r="AM133" s="91">
        <f t="shared" si="20"/>
        <v>4</v>
      </c>
      <c r="AP133" s="86">
        <v>55</v>
      </c>
      <c r="AQ133" s="32">
        <v>5</v>
      </c>
      <c r="AR133" s="32">
        <v>2</v>
      </c>
      <c r="AS133" s="32">
        <v>0</v>
      </c>
      <c r="AT133" s="32">
        <v>3</v>
      </c>
      <c r="AU133" s="91">
        <f t="shared" si="21"/>
        <v>10</v>
      </c>
      <c r="AX133" s="86">
        <v>55</v>
      </c>
      <c r="AY133" s="32">
        <v>7</v>
      </c>
      <c r="AZ133" s="32">
        <v>5</v>
      </c>
      <c r="BA133" s="32">
        <v>2</v>
      </c>
      <c r="BB133" s="32">
        <v>2</v>
      </c>
      <c r="BC133" s="91">
        <f t="shared" si="22"/>
        <v>16</v>
      </c>
      <c r="BF133" s="86">
        <v>55</v>
      </c>
      <c r="BG133" s="32">
        <v>9</v>
      </c>
      <c r="BH133" s="32">
        <v>8</v>
      </c>
      <c r="BI133" s="32">
        <v>0</v>
      </c>
      <c r="BJ133" s="32">
        <v>10</v>
      </c>
      <c r="BK133" s="91">
        <f t="shared" si="23"/>
        <v>27</v>
      </c>
    </row>
    <row r="134" spans="18:63">
      <c r="R134" s="86">
        <v>56</v>
      </c>
      <c r="S134" s="32">
        <v>9</v>
      </c>
      <c r="T134" s="32">
        <v>10</v>
      </c>
      <c r="U134" s="32">
        <v>0</v>
      </c>
      <c r="V134" s="32">
        <v>0</v>
      </c>
      <c r="W134" s="91">
        <f t="shared" si="18"/>
        <v>19</v>
      </c>
      <c r="AX134" s="86">
        <v>56</v>
      </c>
      <c r="AY134" s="32">
        <v>0</v>
      </c>
      <c r="AZ134" s="32">
        <v>10</v>
      </c>
      <c r="BA134" s="32">
        <v>0</v>
      </c>
      <c r="BB134" s="32">
        <v>5</v>
      </c>
      <c r="BC134" s="91">
        <f t="shared" si="22"/>
        <v>15</v>
      </c>
      <c r="BF134" s="86">
        <v>56</v>
      </c>
      <c r="BG134" s="32">
        <v>5</v>
      </c>
      <c r="BH134" s="32">
        <v>9</v>
      </c>
      <c r="BI134" s="32">
        <v>3</v>
      </c>
      <c r="BJ134" s="32">
        <v>0</v>
      </c>
      <c r="BK134" s="91">
        <f t="shared" si="23"/>
        <v>17</v>
      </c>
    </row>
    <row r="135" spans="18:63">
      <c r="R135" s="86">
        <v>57</v>
      </c>
      <c r="S135" s="32">
        <v>6</v>
      </c>
      <c r="T135" s="32">
        <v>0</v>
      </c>
      <c r="U135" s="32">
        <v>1</v>
      </c>
      <c r="V135" s="32">
        <v>10</v>
      </c>
      <c r="W135" s="91">
        <f t="shared" si="18"/>
        <v>17</v>
      </c>
      <c r="AX135" s="86">
        <v>57</v>
      </c>
      <c r="AY135" s="32">
        <v>5</v>
      </c>
      <c r="AZ135" s="32">
        <v>6</v>
      </c>
      <c r="BA135" s="32">
        <v>0</v>
      </c>
      <c r="BB135" s="32">
        <v>3</v>
      </c>
      <c r="BC135" s="91">
        <f t="shared" si="22"/>
        <v>14</v>
      </c>
      <c r="BF135" s="86">
        <v>57</v>
      </c>
      <c r="BG135" s="32">
        <v>3</v>
      </c>
      <c r="BH135" s="32">
        <v>3</v>
      </c>
      <c r="BI135" s="32">
        <v>3</v>
      </c>
      <c r="BJ135" s="32">
        <v>0</v>
      </c>
      <c r="BK135" s="91">
        <f t="shared" si="23"/>
        <v>9</v>
      </c>
    </row>
    <row r="136" spans="18:63">
      <c r="R136" s="86">
        <v>58</v>
      </c>
      <c r="S136" s="32">
        <v>8</v>
      </c>
      <c r="T136" s="32">
        <v>0</v>
      </c>
      <c r="U136" s="32">
        <v>6</v>
      </c>
      <c r="V136" s="32">
        <v>3</v>
      </c>
      <c r="W136" s="91">
        <f t="shared" si="18"/>
        <v>17</v>
      </c>
      <c r="AX136" s="86">
        <v>58</v>
      </c>
      <c r="AY136" s="32">
        <v>5</v>
      </c>
      <c r="AZ136" s="32">
        <v>6</v>
      </c>
      <c r="BA136" s="32">
        <v>0</v>
      </c>
      <c r="BB136" s="32">
        <v>3</v>
      </c>
      <c r="BC136" s="91">
        <f t="shared" si="22"/>
        <v>14</v>
      </c>
      <c r="BF136" s="86">
        <v>58</v>
      </c>
      <c r="BG136" s="32">
        <v>7</v>
      </c>
      <c r="BH136" s="32">
        <v>7</v>
      </c>
      <c r="BI136" s="32">
        <v>3</v>
      </c>
      <c r="BJ136" s="32">
        <v>0</v>
      </c>
      <c r="BK136" s="91">
        <f t="shared" si="23"/>
        <v>17</v>
      </c>
    </row>
    <row r="137" spans="18:63">
      <c r="R137" s="86">
        <v>59</v>
      </c>
      <c r="S137" s="32">
        <v>10</v>
      </c>
      <c r="T137" s="32">
        <v>0</v>
      </c>
      <c r="U137" s="32">
        <v>4</v>
      </c>
      <c r="V137" s="32">
        <v>0</v>
      </c>
      <c r="W137" s="91">
        <f t="shared" si="18"/>
        <v>14</v>
      </c>
      <c r="AX137" s="86">
        <v>59</v>
      </c>
      <c r="AY137" s="32">
        <v>1</v>
      </c>
      <c r="AZ137" s="32">
        <v>7</v>
      </c>
      <c r="BA137" s="86"/>
      <c r="BB137" s="32">
        <v>6</v>
      </c>
      <c r="BC137" s="91">
        <f t="shared" si="22"/>
        <v>14</v>
      </c>
      <c r="BF137" s="86">
        <v>59</v>
      </c>
      <c r="BG137" s="32">
        <v>2</v>
      </c>
      <c r="BH137" s="32">
        <v>0</v>
      </c>
      <c r="BI137" s="32">
        <v>0</v>
      </c>
      <c r="BJ137" s="32">
        <v>0</v>
      </c>
      <c r="BK137" s="91">
        <f t="shared" si="23"/>
        <v>2</v>
      </c>
    </row>
    <row r="138" spans="18:63">
      <c r="R138" s="86">
        <v>60</v>
      </c>
      <c r="S138" s="32">
        <v>8</v>
      </c>
      <c r="T138" s="32">
        <v>0</v>
      </c>
      <c r="U138" s="32">
        <v>3</v>
      </c>
      <c r="V138" s="32">
        <v>0</v>
      </c>
      <c r="W138" s="91">
        <f t="shared" si="18"/>
        <v>11</v>
      </c>
      <c r="AX138" s="86">
        <v>60</v>
      </c>
      <c r="AY138" s="32">
        <v>1</v>
      </c>
      <c r="AZ138" s="32">
        <v>5</v>
      </c>
      <c r="BA138" s="32">
        <v>2</v>
      </c>
      <c r="BB138" s="32">
        <v>3</v>
      </c>
      <c r="BC138" s="91">
        <f t="shared" si="22"/>
        <v>11</v>
      </c>
      <c r="BF138" s="86">
        <v>60</v>
      </c>
      <c r="BG138" s="32">
        <v>0</v>
      </c>
      <c r="BH138" s="32">
        <v>3</v>
      </c>
      <c r="BI138" s="32">
        <v>0</v>
      </c>
      <c r="BJ138" s="32">
        <v>0</v>
      </c>
      <c r="BK138" s="91">
        <f t="shared" si="23"/>
        <v>3</v>
      </c>
    </row>
    <row r="139" spans="18:63">
      <c r="R139" s="86">
        <v>61</v>
      </c>
      <c r="S139" s="32">
        <v>6</v>
      </c>
      <c r="T139" s="32">
        <v>0</v>
      </c>
      <c r="U139" s="32">
        <v>0</v>
      </c>
      <c r="V139" s="32">
        <v>1</v>
      </c>
      <c r="W139" s="91">
        <f t="shared" si="18"/>
        <v>7</v>
      </c>
      <c r="AX139" s="86">
        <v>61</v>
      </c>
      <c r="AY139" s="86"/>
      <c r="AZ139" s="32">
        <v>5</v>
      </c>
      <c r="BA139" s="32">
        <v>0</v>
      </c>
      <c r="BB139" s="32">
        <v>5</v>
      </c>
      <c r="BC139" s="91">
        <f t="shared" si="22"/>
        <v>10</v>
      </c>
      <c r="BF139" s="86">
        <v>61</v>
      </c>
      <c r="BG139" s="32">
        <v>0</v>
      </c>
      <c r="BH139" s="32">
        <v>0</v>
      </c>
      <c r="BI139" s="32">
        <v>0</v>
      </c>
      <c r="BJ139" s="32">
        <v>0</v>
      </c>
      <c r="BK139" s="91">
        <f t="shared" si="23"/>
        <v>0</v>
      </c>
    </row>
    <row r="140" spans="18:63">
      <c r="R140" s="86">
        <v>62</v>
      </c>
      <c r="S140" s="32">
        <v>4</v>
      </c>
      <c r="T140" s="32">
        <v>0</v>
      </c>
      <c r="U140" s="32">
        <v>0</v>
      </c>
      <c r="V140" s="32">
        <v>0</v>
      </c>
      <c r="W140" s="91">
        <f t="shared" si="18"/>
        <v>4</v>
      </c>
      <c r="AX140" s="86">
        <v>62</v>
      </c>
      <c r="AY140" s="32">
        <v>5</v>
      </c>
      <c r="AZ140" s="32">
        <v>4</v>
      </c>
      <c r="BA140" s="32">
        <v>0</v>
      </c>
      <c r="BB140" s="32">
        <v>0</v>
      </c>
      <c r="BC140" s="91">
        <f t="shared" si="22"/>
        <v>9</v>
      </c>
      <c r="BF140" s="86">
        <v>62</v>
      </c>
      <c r="BG140" s="32">
        <v>0</v>
      </c>
      <c r="BH140" s="32">
        <v>5</v>
      </c>
      <c r="BI140" s="32">
        <v>0</v>
      </c>
      <c r="BJ140" s="32">
        <v>0</v>
      </c>
      <c r="BK140" s="91">
        <f t="shared" si="23"/>
        <v>5</v>
      </c>
    </row>
    <row r="141" spans="18:63">
      <c r="AX141" s="86">
        <v>63</v>
      </c>
      <c r="AY141" s="86"/>
      <c r="AZ141" s="32">
        <v>5</v>
      </c>
      <c r="BA141" s="32">
        <v>0</v>
      </c>
      <c r="BB141" s="32">
        <v>4</v>
      </c>
      <c r="BC141" s="91">
        <f t="shared" si="22"/>
        <v>9</v>
      </c>
      <c r="BF141" s="86">
        <v>63</v>
      </c>
      <c r="BG141" s="32">
        <v>10</v>
      </c>
      <c r="BH141" s="32">
        <v>9</v>
      </c>
      <c r="BI141" s="32">
        <v>3</v>
      </c>
      <c r="BJ141" s="32">
        <v>3</v>
      </c>
      <c r="BK141" s="91">
        <f t="shared" si="23"/>
        <v>25</v>
      </c>
    </row>
    <row r="142" spans="18:63">
      <c r="AX142" s="86">
        <v>64</v>
      </c>
      <c r="AY142" s="32">
        <v>1</v>
      </c>
      <c r="AZ142" s="32">
        <v>5</v>
      </c>
      <c r="BA142" s="86"/>
      <c r="BB142" s="32">
        <v>2</v>
      </c>
      <c r="BC142" s="91">
        <f t="shared" si="22"/>
        <v>8</v>
      </c>
    </row>
    <row r="143" spans="18:63">
      <c r="AX143" s="86">
        <v>65</v>
      </c>
      <c r="AY143" s="86">
        <v>0</v>
      </c>
      <c r="AZ143" s="32">
        <v>5</v>
      </c>
      <c r="BA143" s="86"/>
      <c r="BB143" s="32">
        <v>2</v>
      </c>
      <c r="BC143" s="91">
        <f t="shared" si="22"/>
        <v>7</v>
      </c>
    </row>
    <row r="144" spans="18:63">
      <c r="AX144" s="86">
        <v>66</v>
      </c>
      <c r="AY144" s="86"/>
      <c r="AZ144" s="32">
        <v>5</v>
      </c>
      <c r="BA144" s="32">
        <v>1</v>
      </c>
      <c r="BB144" s="32">
        <v>0</v>
      </c>
      <c r="BC144" s="91">
        <f t="shared" ref="BC144:BC152" si="29">SUM(AY144:BB144)</f>
        <v>6</v>
      </c>
    </row>
    <row r="145" spans="50:55">
      <c r="AX145" s="86">
        <v>67</v>
      </c>
      <c r="AY145" s="86">
        <v>0</v>
      </c>
      <c r="AZ145" s="32">
        <v>5</v>
      </c>
      <c r="BA145" s="32">
        <v>0</v>
      </c>
      <c r="BB145" s="32">
        <v>1</v>
      </c>
      <c r="BC145" s="91">
        <f t="shared" si="29"/>
        <v>6</v>
      </c>
    </row>
    <row r="146" spans="50:55">
      <c r="AX146" s="86">
        <v>68</v>
      </c>
      <c r="AY146" s="86">
        <v>0</v>
      </c>
      <c r="AZ146" s="32">
        <v>5</v>
      </c>
      <c r="BA146" s="32">
        <v>0</v>
      </c>
      <c r="BB146" s="32">
        <v>0</v>
      </c>
      <c r="BC146" s="91">
        <f t="shared" si="29"/>
        <v>5</v>
      </c>
    </row>
    <row r="147" spans="50:55">
      <c r="AX147" s="86">
        <v>69</v>
      </c>
      <c r="AY147" s="86">
        <v>0</v>
      </c>
      <c r="AZ147" s="32">
        <v>5</v>
      </c>
      <c r="BA147" s="32">
        <v>0</v>
      </c>
      <c r="BB147" s="32">
        <v>0</v>
      </c>
      <c r="BC147" s="91">
        <f t="shared" si="29"/>
        <v>5</v>
      </c>
    </row>
    <row r="148" spans="50:55">
      <c r="AX148" s="86">
        <v>70</v>
      </c>
      <c r="AY148" s="86">
        <v>0</v>
      </c>
      <c r="AZ148" s="32">
        <v>5</v>
      </c>
      <c r="BA148" s="32">
        <v>0</v>
      </c>
      <c r="BB148" s="32">
        <v>0</v>
      </c>
      <c r="BC148" s="91">
        <f t="shared" si="29"/>
        <v>5</v>
      </c>
    </row>
    <row r="149" spans="50:55">
      <c r="AX149" s="86">
        <v>71</v>
      </c>
      <c r="AY149" s="86">
        <v>0</v>
      </c>
      <c r="AZ149" s="32">
        <v>5</v>
      </c>
      <c r="BA149" s="86"/>
      <c r="BB149" s="32">
        <v>0</v>
      </c>
      <c r="BC149" s="91">
        <f t="shared" si="29"/>
        <v>5</v>
      </c>
    </row>
    <row r="150" spans="50:55">
      <c r="AX150" s="86">
        <v>72</v>
      </c>
      <c r="AY150" s="86">
        <v>0</v>
      </c>
      <c r="AZ150" s="32">
        <v>4</v>
      </c>
      <c r="BA150" s="32">
        <v>0</v>
      </c>
      <c r="BB150" s="32">
        <v>0</v>
      </c>
      <c r="BC150" s="91">
        <f t="shared" si="29"/>
        <v>4</v>
      </c>
    </row>
    <row r="151" spans="50:55">
      <c r="AX151" s="86">
        <v>73</v>
      </c>
      <c r="AY151" s="86">
        <v>0</v>
      </c>
      <c r="AZ151" s="32">
        <v>4</v>
      </c>
      <c r="BA151" s="32">
        <v>0</v>
      </c>
      <c r="BB151" s="32">
        <v>0</v>
      </c>
      <c r="BC151" s="91">
        <f t="shared" si="29"/>
        <v>4</v>
      </c>
    </row>
    <row r="152" spans="50:55">
      <c r="AX152" s="86">
        <v>74</v>
      </c>
      <c r="AY152" s="86">
        <v>1</v>
      </c>
      <c r="AZ152" s="32">
        <v>1</v>
      </c>
      <c r="BA152" s="32">
        <v>0</v>
      </c>
      <c r="BB152" s="32">
        <v>1</v>
      </c>
      <c r="BC152" s="91">
        <f t="shared" si="29"/>
        <v>3</v>
      </c>
    </row>
    <row r="153" spans="50:55">
      <c r="AX153" s="86">
        <v>75</v>
      </c>
      <c r="AY153" s="86"/>
      <c r="AZ153" s="86"/>
      <c r="BA153" s="86"/>
      <c r="BB153" s="86"/>
      <c r="BC153" s="91">
        <v>0</v>
      </c>
    </row>
  </sheetData>
  <sortState ref="K3:O57">
    <sortCondition descending="1" ref="O3:O57"/>
  </sortState>
  <pageMargins left="0.7" right="0.7" top="0.78740157499999996" bottom="0.78740157499999996" header="0.3" footer="0.3"/>
  <pageSetup paperSize="9" orientation="portrait" verticalDpi="0" r:id="rId1"/>
  <ignoredErrors>
    <ignoredError sqref="G3:G59 O3:O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4054-3BD6-4A31-B6E7-687B8796AD4F}">
  <dimension ref="A1:BL80"/>
  <sheetViews>
    <sheetView zoomScale="25" zoomScaleNormal="25" workbookViewId="0">
      <selection activeCell="Z64" sqref="Z64"/>
    </sheetView>
  </sheetViews>
  <sheetFormatPr defaultRowHeight="15"/>
  <sheetData>
    <row r="1" spans="1:64">
      <c r="A1" t="s">
        <v>6</v>
      </c>
      <c r="H1" t="s">
        <v>7</v>
      </c>
      <c r="P1" t="s">
        <v>8</v>
      </c>
      <c r="W1" t="s">
        <v>9</v>
      </c>
      <c r="AD1" t="s">
        <v>10</v>
      </c>
      <c r="AK1" t="s">
        <v>11</v>
      </c>
      <c r="AR1" t="s">
        <v>12</v>
      </c>
      <c r="AY1" t="s">
        <v>13</v>
      </c>
      <c r="BF1" t="s">
        <v>14</v>
      </c>
    </row>
    <row r="2" spans="1:64">
      <c r="B2" s="9" t="s">
        <v>5</v>
      </c>
      <c r="C2" s="33" t="s">
        <v>1</v>
      </c>
      <c r="D2" s="33" t="s">
        <v>2</v>
      </c>
      <c r="E2" s="33" t="s">
        <v>3</v>
      </c>
      <c r="F2" s="33" t="s">
        <v>4</v>
      </c>
      <c r="G2" s="98" t="s">
        <v>15</v>
      </c>
      <c r="I2" s="9" t="s">
        <v>5</v>
      </c>
      <c r="J2" s="33" t="s">
        <v>1</v>
      </c>
      <c r="K2" s="33" t="s">
        <v>2</v>
      </c>
      <c r="L2" s="33" t="s">
        <v>3</v>
      </c>
      <c r="M2" s="33" t="s">
        <v>4</v>
      </c>
      <c r="N2" s="98" t="s">
        <v>15</v>
      </c>
      <c r="O2" s="123"/>
      <c r="Q2" s="9" t="s">
        <v>5</v>
      </c>
      <c r="R2" s="33" t="s">
        <v>1</v>
      </c>
      <c r="S2" s="33" t="s">
        <v>2</v>
      </c>
      <c r="T2" s="33" t="s">
        <v>3</v>
      </c>
      <c r="U2" s="33" t="s">
        <v>4</v>
      </c>
      <c r="V2" s="98" t="s">
        <v>15</v>
      </c>
      <c r="X2" s="9" t="s">
        <v>5</v>
      </c>
      <c r="Y2" s="33" t="s">
        <v>1</v>
      </c>
      <c r="Z2" s="33" t="s">
        <v>2</v>
      </c>
      <c r="AA2" s="33" t="s">
        <v>3</v>
      </c>
      <c r="AB2" s="33" t="s">
        <v>4</v>
      </c>
      <c r="AC2" s="98" t="s">
        <v>15</v>
      </c>
      <c r="AE2" s="9" t="s">
        <v>5</v>
      </c>
      <c r="AF2" s="33" t="s">
        <v>1</v>
      </c>
      <c r="AG2" s="33" t="s">
        <v>2</v>
      </c>
      <c r="AH2" s="33" t="s">
        <v>3</v>
      </c>
      <c r="AI2" s="33" t="s">
        <v>4</v>
      </c>
      <c r="AJ2" s="98" t="s">
        <v>15</v>
      </c>
      <c r="AL2" s="9" t="s">
        <v>5</v>
      </c>
      <c r="AM2" s="33" t="s">
        <v>1</v>
      </c>
      <c r="AN2" s="33" t="s">
        <v>2</v>
      </c>
      <c r="AO2" s="33" t="s">
        <v>3</v>
      </c>
      <c r="AP2" s="33" t="s">
        <v>4</v>
      </c>
      <c r="AQ2" s="98" t="s">
        <v>15</v>
      </c>
      <c r="AS2" s="9" t="s">
        <v>5</v>
      </c>
      <c r="AT2" s="33" t="s">
        <v>1</v>
      </c>
      <c r="AU2" s="33" t="s">
        <v>2</v>
      </c>
      <c r="AV2" s="33" t="s">
        <v>3</v>
      </c>
      <c r="AW2" s="33" t="s">
        <v>4</v>
      </c>
      <c r="AX2" s="98" t="s">
        <v>15</v>
      </c>
      <c r="AZ2" s="9" t="s">
        <v>5</v>
      </c>
      <c r="BA2" s="33" t="s">
        <v>1</v>
      </c>
      <c r="BB2" s="33" t="s">
        <v>2</v>
      </c>
      <c r="BC2" s="33" t="s">
        <v>3</v>
      </c>
      <c r="BD2" s="33" t="s">
        <v>4</v>
      </c>
      <c r="BE2" s="98" t="s">
        <v>15</v>
      </c>
      <c r="BG2" s="3" t="s">
        <v>5</v>
      </c>
      <c r="BH2" s="7" t="s">
        <v>1</v>
      </c>
      <c r="BI2" s="7" t="s">
        <v>2</v>
      </c>
      <c r="BJ2" s="7" t="s">
        <v>3</v>
      </c>
      <c r="BK2" s="7" t="s">
        <v>4</v>
      </c>
      <c r="BL2" s="8" t="s">
        <v>15</v>
      </c>
    </row>
    <row r="3" spans="1:64">
      <c r="B3" s="86">
        <v>1</v>
      </c>
      <c r="C3" s="121">
        <v>10</v>
      </c>
      <c r="D3" s="121">
        <v>10</v>
      </c>
      <c r="E3" s="121">
        <v>10</v>
      </c>
      <c r="F3" s="121">
        <v>10</v>
      </c>
      <c r="G3" s="121">
        <v>40</v>
      </c>
      <c r="I3" s="86">
        <v>1</v>
      </c>
      <c r="J3" s="121">
        <v>10</v>
      </c>
      <c r="K3" s="121">
        <v>10</v>
      </c>
      <c r="L3" s="121">
        <v>10</v>
      </c>
      <c r="M3" s="121">
        <v>10</v>
      </c>
      <c r="N3" s="121">
        <v>40</v>
      </c>
      <c r="Q3" s="86">
        <v>1</v>
      </c>
      <c r="R3" s="121">
        <v>10</v>
      </c>
      <c r="S3" s="121">
        <v>9</v>
      </c>
      <c r="T3" s="121">
        <v>10</v>
      </c>
      <c r="U3" s="121">
        <v>9</v>
      </c>
      <c r="V3" s="121">
        <v>38</v>
      </c>
      <c r="X3" s="86">
        <v>1</v>
      </c>
      <c r="Y3" s="121">
        <v>10</v>
      </c>
      <c r="Z3" s="121">
        <v>10</v>
      </c>
      <c r="AA3" s="121">
        <v>9</v>
      </c>
      <c r="AB3" s="121">
        <v>10</v>
      </c>
      <c r="AC3" s="121">
        <v>39</v>
      </c>
      <c r="AE3" s="86">
        <v>1</v>
      </c>
      <c r="AF3" s="121">
        <v>9.5</v>
      </c>
      <c r="AG3" s="121">
        <v>10</v>
      </c>
      <c r="AH3" s="121">
        <v>9</v>
      </c>
      <c r="AI3" s="121">
        <v>10</v>
      </c>
      <c r="AJ3" s="121">
        <v>38.5</v>
      </c>
      <c r="AL3" s="86">
        <v>1</v>
      </c>
      <c r="AM3" s="121">
        <v>10</v>
      </c>
      <c r="AN3" s="121">
        <v>10</v>
      </c>
      <c r="AO3" s="121">
        <v>10</v>
      </c>
      <c r="AP3" s="121">
        <v>9</v>
      </c>
      <c r="AQ3" s="121">
        <v>39</v>
      </c>
      <c r="AS3" s="86">
        <v>1</v>
      </c>
      <c r="AT3" s="121">
        <v>10</v>
      </c>
      <c r="AU3" s="121">
        <v>10</v>
      </c>
      <c r="AV3" s="121">
        <v>10</v>
      </c>
      <c r="AW3" s="121">
        <v>9</v>
      </c>
      <c r="AX3" s="121">
        <v>39</v>
      </c>
      <c r="AZ3" s="86">
        <v>1</v>
      </c>
      <c r="BA3" s="121">
        <v>10</v>
      </c>
      <c r="BB3" s="121">
        <v>10</v>
      </c>
      <c r="BC3" s="121">
        <v>10</v>
      </c>
      <c r="BD3" s="121">
        <v>10</v>
      </c>
      <c r="BE3" s="121">
        <v>40</v>
      </c>
    </row>
    <row r="4" spans="1:64">
      <c r="B4" s="86">
        <v>2</v>
      </c>
      <c r="C4" s="121">
        <v>10</v>
      </c>
      <c r="D4" s="121">
        <v>10</v>
      </c>
      <c r="E4" s="121">
        <v>10</v>
      </c>
      <c r="F4" s="121">
        <v>10</v>
      </c>
      <c r="G4" s="121">
        <v>40</v>
      </c>
      <c r="I4" s="86">
        <v>2</v>
      </c>
      <c r="J4" s="121">
        <v>10</v>
      </c>
      <c r="K4" s="121">
        <v>10</v>
      </c>
      <c r="L4" s="121">
        <v>10</v>
      </c>
      <c r="M4" s="121">
        <v>9.5</v>
      </c>
      <c r="N4" s="121">
        <v>39.5</v>
      </c>
      <c r="Q4" s="86">
        <v>2</v>
      </c>
      <c r="R4" s="121">
        <v>10</v>
      </c>
      <c r="S4" s="121">
        <v>8</v>
      </c>
      <c r="T4" s="121">
        <v>9</v>
      </c>
      <c r="U4" s="121">
        <v>10</v>
      </c>
      <c r="V4" s="121">
        <v>37</v>
      </c>
      <c r="X4" s="86">
        <v>2</v>
      </c>
      <c r="Y4" s="121">
        <v>9</v>
      </c>
      <c r="Z4" s="121">
        <v>10</v>
      </c>
      <c r="AA4" s="121">
        <v>9</v>
      </c>
      <c r="AB4" s="121">
        <v>10</v>
      </c>
      <c r="AC4" s="121">
        <v>38</v>
      </c>
      <c r="AE4" s="86">
        <v>2</v>
      </c>
      <c r="AF4" s="121">
        <v>9</v>
      </c>
      <c r="AG4" s="121">
        <v>9.5</v>
      </c>
      <c r="AH4" s="121">
        <v>10</v>
      </c>
      <c r="AI4" s="121">
        <v>9</v>
      </c>
      <c r="AJ4" s="121">
        <v>37.5</v>
      </c>
      <c r="AL4" s="86">
        <v>2</v>
      </c>
      <c r="AM4" s="121">
        <v>10</v>
      </c>
      <c r="AN4" s="121">
        <v>9</v>
      </c>
      <c r="AO4" s="121">
        <v>10</v>
      </c>
      <c r="AP4" s="121">
        <v>10</v>
      </c>
      <c r="AQ4" s="121">
        <v>39</v>
      </c>
      <c r="AS4" s="86">
        <v>2</v>
      </c>
      <c r="AT4" s="121">
        <v>10</v>
      </c>
      <c r="AU4" s="121">
        <v>9</v>
      </c>
      <c r="AV4" s="121">
        <v>10</v>
      </c>
      <c r="AW4" s="121">
        <v>9</v>
      </c>
      <c r="AX4" s="121">
        <v>38</v>
      </c>
      <c r="AZ4" s="86">
        <v>2</v>
      </c>
      <c r="BA4" s="121">
        <v>10</v>
      </c>
      <c r="BB4" s="121">
        <v>10</v>
      </c>
      <c r="BC4" s="121">
        <v>10</v>
      </c>
      <c r="BD4" s="121">
        <v>10</v>
      </c>
      <c r="BE4" s="121">
        <v>40</v>
      </c>
    </row>
    <row r="5" spans="1:64">
      <c r="B5" s="86">
        <v>3</v>
      </c>
      <c r="C5" s="121">
        <v>10</v>
      </c>
      <c r="D5" s="121">
        <v>10</v>
      </c>
      <c r="E5" s="121">
        <v>10</v>
      </c>
      <c r="F5" s="121">
        <v>10</v>
      </c>
      <c r="G5" s="121">
        <v>40</v>
      </c>
      <c r="I5" s="86">
        <v>3</v>
      </c>
      <c r="J5" s="121">
        <v>10</v>
      </c>
      <c r="K5" s="121">
        <v>10</v>
      </c>
      <c r="L5" s="121">
        <v>10</v>
      </c>
      <c r="M5" s="121">
        <v>9</v>
      </c>
      <c r="N5" s="121">
        <v>39</v>
      </c>
      <c r="Q5" s="86">
        <v>3</v>
      </c>
      <c r="R5" s="121">
        <v>9</v>
      </c>
      <c r="S5" s="121">
        <v>10</v>
      </c>
      <c r="T5" s="121">
        <v>8</v>
      </c>
      <c r="U5" s="121">
        <v>10</v>
      </c>
      <c r="V5" s="121">
        <v>37</v>
      </c>
      <c r="X5" s="86">
        <v>3</v>
      </c>
      <c r="Y5" s="121">
        <v>9</v>
      </c>
      <c r="Z5" s="121">
        <v>10</v>
      </c>
      <c r="AA5" s="121">
        <v>9</v>
      </c>
      <c r="AB5" s="121">
        <v>10</v>
      </c>
      <c r="AC5" s="121">
        <v>38</v>
      </c>
      <c r="AE5" s="86">
        <v>3</v>
      </c>
      <c r="AF5" s="121">
        <v>10</v>
      </c>
      <c r="AG5" s="121">
        <v>8</v>
      </c>
      <c r="AH5" s="121">
        <v>9.5</v>
      </c>
      <c r="AI5" s="121">
        <v>7</v>
      </c>
      <c r="AJ5" s="121">
        <v>34.5</v>
      </c>
      <c r="AL5" s="86">
        <v>3</v>
      </c>
      <c r="AM5" s="121">
        <v>10</v>
      </c>
      <c r="AN5" s="121">
        <v>10</v>
      </c>
      <c r="AO5" s="121">
        <v>10</v>
      </c>
      <c r="AP5" s="121">
        <v>9</v>
      </c>
      <c r="AQ5" s="121">
        <v>39</v>
      </c>
      <c r="AS5" s="86">
        <v>3</v>
      </c>
      <c r="AT5" s="121">
        <v>9</v>
      </c>
      <c r="AU5" s="121">
        <v>8</v>
      </c>
      <c r="AV5" s="121">
        <v>10</v>
      </c>
      <c r="AW5" s="121">
        <v>10</v>
      </c>
      <c r="AX5" s="121">
        <v>37</v>
      </c>
      <c r="AZ5" s="86">
        <v>3</v>
      </c>
      <c r="BA5" s="121">
        <v>10</v>
      </c>
      <c r="BB5" s="121">
        <v>10</v>
      </c>
      <c r="BC5" s="121">
        <v>10</v>
      </c>
      <c r="BD5" s="121">
        <v>10</v>
      </c>
      <c r="BE5" s="121">
        <v>40</v>
      </c>
    </row>
    <row r="6" spans="1:64">
      <c r="B6" s="86">
        <v>4</v>
      </c>
      <c r="C6" s="121">
        <v>10</v>
      </c>
      <c r="D6" s="121">
        <v>10</v>
      </c>
      <c r="E6" s="121">
        <v>10</v>
      </c>
      <c r="F6" s="121">
        <v>10</v>
      </c>
      <c r="G6" s="121">
        <v>40</v>
      </c>
      <c r="I6" s="86">
        <v>4</v>
      </c>
      <c r="J6" s="121">
        <v>10</v>
      </c>
      <c r="K6" s="121">
        <v>10</v>
      </c>
      <c r="L6" s="121">
        <v>10</v>
      </c>
      <c r="M6" s="121">
        <v>8</v>
      </c>
      <c r="N6" s="121">
        <v>38</v>
      </c>
      <c r="Q6" s="86">
        <v>4</v>
      </c>
      <c r="R6" s="121">
        <v>10</v>
      </c>
      <c r="S6" s="121">
        <v>10</v>
      </c>
      <c r="T6" s="121">
        <v>7</v>
      </c>
      <c r="U6" s="121">
        <v>10</v>
      </c>
      <c r="V6" s="121">
        <v>37</v>
      </c>
      <c r="X6" s="86">
        <v>4</v>
      </c>
      <c r="Y6" s="121">
        <v>10</v>
      </c>
      <c r="Z6" s="121">
        <v>10</v>
      </c>
      <c r="AA6" s="121">
        <v>9</v>
      </c>
      <c r="AB6" s="121">
        <v>8</v>
      </c>
      <c r="AC6" s="121">
        <v>37</v>
      </c>
      <c r="AE6" s="86">
        <v>4</v>
      </c>
      <c r="AF6" s="121">
        <v>9.5</v>
      </c>
      <c r="AG6" s="121">
        <v>5</v>
      </c>
      <c r="AH6" s="121">
        <v>10</v>
      </c>
      <c r="AI6" s="121">
        <v>10</v>
      </c>
      <c r="AJ6" s="121">
        <v>34.5</v>
      </c>
      <c r="AL6" s="86">
        <v>4</v>
      </c>
      <c r="AM6" s="121">
        <v>10</v>
      </c>
      <c r="AN6" s="121">
        <v>9.5</v>
      </c>
      <c r="AO6" s="121">
        <v>9</v>
      </c>
      <c r="AP6" s="121">
        <v>10</v>
      </c>
      <c r="AQ6" s="121">
        <v>38.5</v>
      </c>
      <c r="AS6" s="86">
        <v>4</v>
      </c>
      <c r="AT6" s="121">
        <v>10</v>
      </c>
      <c r="AU6" s="121">
        <v>10</v>
      </c>
      <c r="AV6" s="121">
        <v>10</v>
      </c>
      <c r="AW6" s="121">
        <v>6</v>
      </c>
      <c r="AX6" s="121">
        <v>36</v>
      </c>
      <c r="AZ6" s="86">
        <v>4</v>
      </c>
      <c r="BA6" s="121">
        <v>10</v>
      </c>
      <c r="BB6" s="121">
        <v>10</v>
      </c>
      <c r="BC6" s="121">
        <v>10</v>
      </c>
      <c r="BD6" s="121">
        <v>10</v>
      </c>
      <c r="BE6" s="121">
        <v>40</v>
      </c>
    </row>
    <row r="7" spans="1:64">
      <c r="B7" s="86">
        <v>5</v>
      </c>
      <c r="C7" s="121">
        <v>10</v>
      </c>
      <c r="D7" s="121">
        <v>10</v>
      </c>
      <c r="E7" s="121">
        <v>10</v>
      </c>
      <c r="F7" s="121">
        <v>10</v>
      </c>
      <c r="G7" s="121">
        <v>40</v>
      </c>
      <c r="I7" s="86">
        <v>5</v>
      </c>
      <c r="J7" s="121">
        <v>10</v>
      </c>
      <c r="K7" s="121">
        <v>10</v>
      </c>
      <c r="L7" s="121">
        <v>8</v>
      </c>
      <c r="M7" s="121">
        <v>10</v>
      </c>
      <c r="N7" s="121">
        <v>38</v>
      </c>
      <c r="Q7" s="86">
        <v>5</v>
      </c>
      <c r="R7" s="121">
        <v>10</v>
      </c>
      <c r="S7" s="121">
        <v>8.5</v>
      </c>
      <c r="T7" s="121">
        <v>10</v>
      </c>
      <c r="U7" s="121">
        <v>8</v>
      </c>
      <c r="V7" s="121">
        <v>36.5</v>
      </c>
      <c r="X7" s="86">
        <v>5</v>
      </c>
      <c r="Y7" s="121">
        <v>9</v>
      </c>
      <c r="Z7" s="121">
        <v>10</v>
      </c>
      <c r="AA7" s="121">
        <v>9</v>
      </c>
      <c r="AB7" s="121">
        <v>7</v>
      </c>
      <c r="AC7" s="121">
        <v>35</v>
      </c>
      <c r="AE7" s="86">
        <v>5</v>
      </c>
      <c r="AF7" s="121">
        <v>6</v>
      </c>
      <c r="AG7" s="121">
        <v>7</v>
      </c>
      <c r="AH7" s="121">
        <v>10</v>
      </c>
      <c r="AI7" s="121">
        <v>9</v>
      </c>
      <c r="AJ7" s="121">
        <v>32</v>
      </c>
      <c r="AL7" s="86">
        <v>5</v>
      </c>
      <c r="AM7" s="121">
        <v>10</v>
      </c>
      <c r="AN7" s="121">
        <v>10</v>
      </c>
      <c r="AO7" s="121">
        <v>6.5</v>
      </c>
      <c r="AP7" s="121">
        <v>10</v>
      </c>
      <c r="AQ7" s="121">
        <v>36.5</v>
      </c>
      <c r="AS7" s="86">
        <v>5</v>
      </c>
      <c r="AT7" s="121">
        <v>10</v>
      </c>
      <c r="AU7" s="121">
        <v>6</v>
      </c>
      <c r="AV7" s="121">
        <v>10</v>
      </c>
      <c r="AW7" s="121">
        <v>9</v>
      </c>
      <c r="AX7" s="121">
        <v>35</v>
      </c>
      <c r="AZ7" s="86">
        <v>5</v>
      </c>
      <c r="BA7" s="121">
        <v>10</v>
      </c>
      <c r="BB7" s="121">
        <v>10</v>
      </c>
      <c r="BC7" s="121">
        <v>10</v>
      </c>
      <c r="BD7" s="121">
        <v>10</v>
      </c>
      <c r="BE7" s="121">
        <v>40</v>
      </c>
    </row>
    <row r="8" spans="1:64">
      <c r="B8" s="86">
        <v>6</v>
      </c>
      <c r="C8" s="121">
        <v>10</v>
      </c>
      <c r="D8" s="121">
        <v>10</v>
      </c>
      <c r="E8" s="121">
        <v>9.5</v>
      </c>
      <c r="F8" s="121">
        <v>10</v>
      </c>
      <c r="G8" s="121">
        <v>39.5</v>
      </c>
      <c r="I8" s="86">
        <v>6</v>
      </c>
      <c r="J8" s="121">
        <v>10</v>
      </c>
      <c r="K8" s="121">
        <v>7</v>
      </c>
      <c r="L8" s="121">
        <v>10</v>
      </c>
      <c r="M8" s="121">
        <v>10</v>
      </c>
      <c r="N8" s="121">
        <v>37</v>
      </c>
      <c r="Q8" s="86">
        <v>6</v>
      </c>
      <c r="R8" s="121">
        <v>10</v>
      </c>
      <c r="S8" s="121">
        <v>10</v>
      </c>
      <c r="T8" s="121">
        <v>8</v>
      </c>
      <c r="U8" s="121">
        <v>8</v>
      </c>
      <c r="V8" s="121">
        <v>36</v>
      </c>
      <c r="X8" s="86">
        <v>6</v>
      </c>
      <c r="Y8" s="121">
        <v>8</v>
      </c>
      <c r="Z8" s="121">
        <v>10</v>
      </c>
      <c r="AA8" s="121">
        <v>7</v>
      </c>
      <c r="AB8" s="121">
        <v>8</v>
      </c>
      <c r="AC8" s="121">
        <v>33</v>
      </c>
      <c r="AE8" s="86">
        <v>6</v>
      </c>
      <c r="AF8" s="121">
        <v>8</v>
      </c>
      <c r="AG8" s="121">
        <v>9</v>
      </c>
      <c r="AH8" s="121">
        <v>7</v>
      </c>
      <c r="AI8" s="121">
        <v>7</v>
      </c>
      <c r="AJ8" s="121">
        <v>31</v>
      </c>
      <c r="AL8" s="86">
        <v>6</v>
      </c>
      <c r="AM8" s="121">
        <v>10</v>
      </c>
      <c r="AN8" s="121">
        <v>8</v>
      </c>
      <c r="AO8" s="121">
        <v>7</v>
      </c>
      <c r="AP8" s="121">
        <v>10</v>
      </c>
      <c r="AQ8" s="121">
        <v>35</v>
      </c>
      <c r="AS8" s="86">
        <v>6</v>
      </c>
      <c r="AT8" s="121">
        <v>10</v>
      </c>
      <c r="AU8" s="121">
        <v>10</v>
      </c>
      <c r="AV8" s="121">
        <v>10</v>
      </c>
      <c r="AW8" s="121">
        <v>5</v>
      </c>
      <c r="AX8" s="121">
        <v>35</v>
      </c>
      <c r="AZ8" s="86">
        <v>6</v>
      </c>
      <c r="BA8" s="121">
        <v>10</v>
      </c>
      <c r="BB8" s="121">
        <v>10</v>
      </c>
      <c r="BC8" s="121">
        <v>9</v>
      </c>
      <c r="BD8" s="121">
        <v>10</v>
      </c>
      <c r="BE8" s="121">
        <v>39</v>
      </c>
    </row>
    <row r="9" spans="1:64">
      <c r="B9" s="86">
        <v>7</v>
      </c>
      <c r="C9" s="121">
        <v>10</v>
      </c>
      <c r="D9" s="121">
        <v>10</v>
      </c>
      <c r="E9" s="121">
        <v>9</v>
      </c>
      <c r="F9" s="121">
        <v>10</v>
      </c>
      <c r="G9" s="121">
        <v>39</v>
      </c>
      <c r="I9" s="86">
        <v>7</v>
      </c>
      <c r="J9" s="121">
        <v>8.5</v>
      </c>
      <c r="K9" s="121">
        <v>9</v>
      </c>
      <c r="L9" s="121">
        <v>9.5</v>
      </c>
      <c r="M9" s="121">
        <v>10</v>
      </c>
      <c r="N9" s="121">
        <v>37</v>
      </c>
      <c r="Q9" s="86">
        <v>7</v>
      </c>
      <c r="R9" s="121">
        <v>10</v>
      </c>
      <c r="S9" s="121">
        <v>10</v>
      </c>
      <c r="T9" s="121">
        <v>6</v>
      </c>
      <c r="U9" s="121">
        <v>8</v>
      </c>
      <c r="V9" s="121">
        <v>34</v>
      </c>
      <c r="X9" s="86">
        <v>7</v>
      </c>
      <c r="Y9" s="121">
        <v>9</v>
      </c>
      <c r="Z9" s="121">
        <v>4</v>
      </c>
      <c r="AA9" s="121">
        <v>10</v>
      </c>
      <c r="AB9" s="121">
        <v>10</v>
      </c>
      <c r="AC9" s="121">
        <v>33</v>
      </c>
      <c r="AE9" s="86">
        <v>7</v>
      </c>
      <c r="AF9" s="121">
        <v>10</v>
      </c>
      <c r="AG9" s="121">
        <v>2</v>
      </c>
      <c r="AH9" s="121">
        <v>10</v>
      </c>
      <c r="AI9" s="121">
        <v>9</v>
      </c>
      <c r="AJ9" s="121">
        <v>31</v>
      </c>
      <c r="AL9" s="86">
        <v>7</v>
      </c>
      <c r="AM9" s="121">
        <v>7</v>
      </c>
      <c r="AN9" s="121">
        <v>8</v>
      </c>
      <c r="AO9" s="121">
        <v>10</v>
      </c>
      <c r="AP9" s="121">
        <v>9</v>
      </c>
      <c r="AQ9" s="121">
        <v>34</v>
      </c>
      <c r="AS9" s="86">
        <v>7</v>
      </c>
      <c r="AT9" s="121">
        <v>9</v>
      </c>
      <c r="AU9" s="121">
        <v>9</v>
      </c>
      <c r="AV9" s="121">
        <v>10</v>
      </c>
      <c r="AW9" s="121">
        <v>6</v>
      </c>
      <c r="AX9" s="121">
        <v>34</v>
      </c>
      <c r="AZ9" s="86">
        <v>7</v>
      </c>
      <c r="BA9" s="121">
        <v>10</v>
      </c>
      <c r="BB9" s="121">
        <v>10</v>
      </c>
      <c r="BC9" s="121">
        <v>9</v>
      </c>
      <c r="BD9" s="121">
        <v>10</v>
      </c>
      <c r="BE9" s="121">
        <v>39</v>
      </c>
    </row>
    <row r="10" spans="1:64">
      <c r="B10" s="86">
        <v>8</v>
      </c>
      <c r="C10" s="121">
        <v>9</v>
      </c>
      <c r="D10" s="121">
        <v>10</v>
      </c>
      <c r="E10" s="121">
        <v>10</v>
      </c>
      <c r="F10" s="121">
        <v>10</v>
      </c>
      <c r="G10" s="121">
        <v>39</v>
      </c>
      <c r="I10" s="86">
        <v>8</v>
      </c>
      <c r="J10" s="121">
        <v>8</v>
      </c>
      <c r="K10" s="121">
        <v>10</v>
      </c>
      <c r="L10" s="121">
        <v>10</v>
      </c>
      <c r="M10" s="121">
        <v>9</v>
      </c>
      <c r="N10" s="121">
        <v>37</v>
      </c>
      <c r="Q10" s="86">
        <v>8</v>
      </c>
      <c r="R10" s="121">
        <v>10</v>
      </c>
      <c r="S10" s="121">
        <v>8</v>
      </c>
      <c r="T10" s="121">
        <v>8</v>
      </c>
      <c r="U10" s="121">
        <v>8</v>
      </c>
      <c r="V10" s="121">
        <v>34</v>
      </c>
      <c r="X10" s="86">
        <v>8</v>
      </c>
      <c r="Y10" s="121">
        <v>9</v>
      </c>
      <c r="Z10" s="121">
        <v>4</v>
      </c>
      <c r="AA10" s="121">
        <v>9</v>
      </c>
      <c r="AB10" s="121">
        <v>10</v>
      </c>
      <c r="AC10" s="121">
        <v>32</v>
      </c>
      <c r="AE10" s="86">
        <v>8</v>
      </c>
      <c r="AF10" s="121">
        <v>5</v>
      </c>
      <c r="AG10" s="121">
        <v>8.5</v>
      </c>
      <c r="AH10" s="121">
        <v>10</v>
      </c>
      <c r="AI10" s="121">
        <v>7.5</v>
      </c>
      <c r="AJ10" s="121">
        <v>31</v>
      </c>
      <c r="AL10" s="86">
        <v>8</v>
      </c>
      <c r="AM10" s="121">
        <v>8</v>
      </c>
      <c r="AN10" s="121">
        <v>10</v>
      </c>
      <c r="AO10" s="121">
        <v>6.5</v>
      </c>
      <c r="AP10" s="121">
        <v>9</v>
      </c>
      <c r="AQ10" s="121">
        <v>33.5</v>
      </c>
      <c r="AS10" s="86">
        <v>8</v>
      </c>
      <c r="AT10" s="121">
        <v>10</v>
      </c>
      <c r="AU10" s="121">
        <v>8</v>
      </c>
      <c r="AV10" s="121">
        <v>10</v>
      </c>
      <c r="AW10" s="121">
        <v>6</v>
      </c>
      <c r="AX10" s="121">
        <v>34</v>
      </c>
      <c r="AZ10" s="86">
        <v>8</v>
      </c>
      <c r="BA10" s="121">
        <v>10</v>
      </c>
      <c r="BB10" s="121">
        <v>10</v>
      </c>
      <c r="BC10" s="121">
        <v>9</v>
      </c>
      <c r="BD10" s="121">
        <v>10</v>
      </c>
      <c r="BE10" s="121">
        <v>39</v>
      </c>
    </row>
    <row r="11" spans="1:64">
      <c r="B11" s="86">
        <v>9</v>
      </c>
      <c r="C11" s="121">
        <v>10</v>
      </c>
      <c r="D11" s="121">
        <v>10</v>
      </c>
      <c r="E11" s="121">
        <v>10</v>
      </c>
      <c r="F11" s="121">
        <v>8</v>
      </c>
      <c r="G11" s="121">
        <v>38</v>
      </c>
      <c r="I11" s="86">
        <v>9</v>
      </c>
      <c r="J11" s="121">
        <v>10</v>
      </c>
      <c r="K11" s="121">
        <v>9</v>
      </c>
      <c r="L11" s="121">
        <v>10</v>
      </c>
      <c r="M11" s="121">
        <v>8</v>
      </c>
      <c r="N11" s="121">
        <v>37</v>
      </c>
      <c r="Q11" s="86">
        <v>9</v>
      </c>
      <c r="R11" s="121">
        <v>10</v>
      </c>
      <c r="S11" s="121">
        <v>10</v>
      </c>
      <c r="T11" s="121">
        <v>5</v>
      </c>
      <c r="U11" s="121">
        <v>9</v>
      </c>
      <c r="V11" s="121">
        <v>34</v>
      </c>
      <c r="X11" s="86">
        <v>9</v>
      </c>
      <c r="Y11" s="121">
        <v>7.5</v>
      </c>
      <c r="Z11" s="121">
        <v>8</v>
      </c>
      <c r="AA11" s="121">
        <v>8</v>
      </c>
      <c r="AB11" s="121">
        <v>8</v>
      </c>
      <c r="AC11" s="121">
        <v>31.5</v>
      </c>
      <c r="AE11" s="86">
        <v>9</v>
      </c>
      <c r="AF11" s="121">
        <v>7</v>
      </c>
      <c r="AG11" s="121">
        <v>4</v>
      </c>
      <c r="AH11" s="121">
        <v>10</v>
      </c>
      <c r="AI11" s="121">
        <v>9</v>
      </c>
      <c r="AJ11" s="121">
        <v>30</v>
      </c>
      <c r="AL11" s="86">
        <v>9</v>
      </c>
      <c r="AM11" s="121">
        <v>8</v>
      </c>
      <c r="AN11" s="121">
        <v>8</v>
      </c>
      <c r="AO11" s="121">
        <v>7</v>
      </c>
      <c r="AP11" s="121">
        <v>10</v>
      </c>
      <c r="AQ11" s="121">
        <v>33</v>
      </c>
      <c r="AS11" s="86">
        <v>9</v>
      </c>
      <c r="AT11" s="121">
        <v>10</v>
      </c>
      <c r="AU11" s="121">
        <v>10</v>
      </c>
      <c r="AV11" s="121">
        <v>10</v>
      </c>
      <c r="AW11" s="121">
        <v>4</v>
      </c>
      <c r="AX11" s="121">
        <v>34</v>
      </c>
      <c r="AZ11" s="86">
        <v>9</v>
      </c>
      <c r="BA11" s="121">
        <v>10</v>
      </c>
      <c r="BB11" s="121">
        <v>10</v>
      </c>
      <c r="BC11" s="121">
        <v>8</v>
      </c>
      <c r="BD11" s="121">
        <v>10</v>
      </c>
      <c r="BE11" s="121">
        <v>38</v>
      </c>
    </row>
    <row r="12" spans="1:64">
      <c r="B12" s="86">
        <v>10</v>
      </c>
      <c r="C12" s="121">
        <v>10</v>
      </c>
      <c r="D12" s="121">
        <v>8</v>
      </c>
      <c r="E12" s="121">
        <v>10</v>
      </c>
      <c r="F12" s="121">
        <v>10</v>
      </c>
      <c r="G12" s="121">
        <v>38</v>
      </c>
      <c r="I12" s="86">
        <v>10</v>
      </c>
      <c r="J12" s="121">
        <v>9</v>
      </c>
      <c r="K12" s="121">
        <v>10</v>
      </c>
      <c r="L12" s="121">
        <v>8</v>
      </c>
      <c r="M12" s="121">
        <v>10</v>
      </c>
      <c r="N12" s="121">
        <v>37</v>
      </c>
      <c r="Q12" s="86">
        <v>10</v>
      </c>
      <c r="R12" s="121">
        <v>10</v>
      </c>
      <c r="S12" s="121">
        <v>9</v>
      </c>
      <c r="T12" s="121">
        <v>10</v>
      </c>
      <c r="U12" s="121">
        <v>4</v>
      </c>
      <c r="V12" s="121">
        <v>33</v>
      </c>
      <c r="X12" s="86">
        <v>10</v>
      </c>
      <c r="Y12" s="121">
        <v>3</v>
      </c>
      <c r="Z12" s="121">
        <v>10</v>
      </c>
      <c r="AA12" s="121">
        <v>9</v>
      </c>
      <c r="AB12" s="121">
        <v>9.5</v>
      </c>
      <c r="AC12" s="121">
        <v>31.5</v>
      </c>
      <c r="AE12" s="86">
        <v>10</v>
      </c>
      <c r="AF12" s="121">
        <v>10</v>
      </c>
      <c r="AG12" s="121">
        <v>3</v>
      </c>
      <c r="AH12" s="121">
        <v>8</v>
      </c>
      <c r="AI12" s="121">
        <v>9</v>
      </c>
      <c r="AJ12" s="121">
        <v>30</v>
      </c>
      <c r="AL12" s="86">
        <v>10</v>
      </c>
      <c r="AM12" s="121">
        <v>8</v>
      </c>
      <c r="AN12" s="121">
        <v>7</v>
      </c>
      <c r="AO12" s="121">
        <v>10</v>
      </c>
      <c r="AP12" s="121">
        <v>8</v>
      </c>
      <c r="AQ12" s="121">
        <v>33</v>
      </c>
      <c r="AS12" s="86">
        <v>10</v>
      </c>
      <c r="AT12" s="121">
        <v>10</v>
      </c>
      <c r="AU12" s="121">
        <v>9</v>
      </c>
      <c r="AV12" s="121">
        <v>10</v>
      </c>
      <c r="AW12" s="121">
        <v>5</v>
      </c>
      <c r="AX12" s="121">
        <v>34</v>
      </c>
      <c r="AZ12" s="86">
        <v>10</v>
      </c>
      <c r="BA12" s="121">
        <v>9</v>
      </c>
      <c r="BB12" s="121">
        <v>10</v>
      </c>
      <c r="BC12" s="121">
        <v>10</v>
      </c>
      <c r="BD12" s="121">
        <v>9</v>
      </c>
      <c r="BE12" s="121">
        <v>38</v>
      </c>
    </row>
    <row r="13" spans="1:64">
      <c r="B13" s="86">
        <v>11</v>
      </c>
      <c r="C13" s="121">
        <v>10</v>
      </c>
      <c r="D13" s="121">
        <v>10</v>
      </c>
      <c r="E13" s="121">
        <v>10</v>
      </c>
      <c r="F13" s="121">
        <v>8</v>
      </c>
      <c r="G13" s="121">
        <v>38</v>
      </c>
      <c r="I13" s="86">
        <v>11</v>
      </c>
      <c r="J13" s="121">
        <v>8</v>
      </c>
      <c r="K13" s="121">
        <v>10</v>
      </c>
      <c r="L13" s="121">
        <v>10</v>
      </c>
      <c r="M13" s="121">
        <v>8</v>
      </c>
      <c r="N13" s="121">
        <v>36</v>
      </c>
      <c r="Q13" s="86">
        <v>11</v>
      </c>
      <c r="R13" s="121">
        <v>10</v>
      </c>
      <c r="S13" s="121">
        <v>8</v>
      </c>
      <c r="T13" s="121">
        <v>8</v>
      </c>
      <c r="U13" s="121">
        <v>7</v>
      </c>
      <c r="V13" s="121">
        <v>33</v>
      </c>
      <c r="X13" s="86">
        <v>11</v>
      </c>
      <c r="Y13" s="121">
        <v>10</v>
      </c>
      <c r="Z13" s="121">
        <v>2</v>
      </c>
      <c r="AA13" s="121">
        <v>9</v>
      </c>
      <c r="AB13" s="121">
        <v>10</v>
      </c>
      <c r="AC13" s="121">
        <v>31</v>
      </c>
      <c r="AE13" s="86">
        <v>11</v>
      </c>
      <c r="AF13" s="121">
        <v>10</v>
      </c>
      <c r="AG13" s="121">
        <v>4.5</v>
      </c>
      <c r="AH13" s="121">
        <v>9</v>
      </c>
      <c r="AI13" s="121">
        <v>6</v>
      </c>
      <c r="AJ13" s="121">
        <v>29.5</v>
      </c>
      <c r="AL13" s="86">
        <v>11</v>
      </c>
      <c r="AM13" s="121">
        <v>10</v>
      </c>
      <c r="AN13" s="121">
        <v>3</v>
      </c>
      <c r="AO13" s="121">
        <v>10</v>
      </c>
      <c r="AP13" s="121">
        <v>9</v>
      </c>
      <c r="AQ13" s="121">
        <v>32</v>
      </c>
      <c r="AS13" s="86">
        <v>11</v>
      </c>
      <c r="AT13" s="121">
        <v>10</v>
      </c>
      <c r="AU13" s="121">
        <v>10</v>
      </c>
      <c r="AV13" s="121">
        <v>10</v>
      </c>
      <c r="AW13" s="121">
        <v>3.5</v>
      </c>
      <c r="AX13" s="121">
        <v>33.5</v>
      </c>
      <c r="AZ13" s="86">
        <v>11</v>
      </c>
      <c r="BA13" s="121">
        <v>10</v>
      </c>
      <c r="BB13" s="121">
        <v>10</v>
      </c>
      <c r="BC13" s="121">
        <v>9</v>
      </c>
      <c r="BD13" s="121">
        <v>9</v>
      </c>
      <c r="BE13" s="121">
        <v>38</v>
      </c>
    </row>
    <row r="14" spans="1:64">
      <c r="B14" s="86">
        <v>12</v>
      </c>
      <c r="C14" s="121">
        <v>10</v>
      </c>
      <c r="D14" s="121">
        <v>10</v>
      </c>
      <c r="E14" s="121">
        <v>8.5</v>
      </c>
      <c r="F14" s="121">
        <v>9</v>
      </c>
      <c r="G14" s="121">
        <v>37.5</v>
      </c>
      <c r="I14" s="86">
        <v>12</v>
      </c>
      <c r="J14" s="121">
        <v>9.5</v>
      </c>
      <c r="K14" s="121">
        <v>10</v>
      </c>
      <c r="L14" s="121">
        <v>7</v>
      </c>
      <c r="M14" s="121">
        <v>9</v>
      </c>
      <c r="N14" s="121">
        <v>35.5</v>
      </c>
      <c r="Q14" s="86">
        <v>12</v>
      </c>
      <c r="R14" s="121">
        <v>10</v>
      </c>
      <c r="S14" s="121">
        <v>7</v>
      </c>
      <c r="T14" s="121">
        <v>9</v>
      </c>
      <c r="U14" s="121">
        <v>6</v>
      </c>
      <c r="V14" s="121">
        <v>32</v>
      </c>
      <c r="X14" s="86">
        <v>12</v>
      </c>
      <c r="Y14" s="121">
        <v>9</v>
      </c>
      <c r="Z14" s="121">
        <v>10</v>
      </c>
      <c r="AA14" s="121">
        <v>1</v>
      </c>
      <c r="AB14" s="121">
        <v>10</v>
      </c>
      <c r="AC14" s="121">
        <v>30</v>
      </c>
      <c r="AE14" s="86">
        <v>12</v>
      </c>
      <c r="AF14" s="121">
        <v>10</v>
      </c>
      <c r="AG14" s="121">
        <v>3</v>
      </c>
      <c r="AH14" s="121">
        <v>10</v>
      </c>
      <c r="AI14" s="121">
        <v>6</v>
      </c>
      <c r="AJ14" s="121">
        <v>29</v>
      </c>
      <c r="AL14" s="86">
        <v>12</v>
      </c>
      <c r="AM14" s="121">
        <v>10</v>
      </c>
      <c r="AN14" s="121">
        <v>5</v>
      </c>
      <c r="AO14" s="121">
        <v>7</v>
      </c>
      <c r="AP14" s="121">
        <v>10</v>
      </c>
      <c r="AQ14" s="121">
        <v>32</v>
      </c>
      <c r="AS14" s="86">
        <v>12</v>
      </c>
      <c r="AT14" s="121">
        <v>9</v>
      </c>
      <c r="AU14" s="121">
        <v>10</v>
      </c>
      <c r="AV14" s="121">
        <v>6</v>
      </c>
      <c r="AW14" s="121">
        <v>8</v>
      </c>
      <c r="AX14" s="121">
        <v>33</v>
      </c>
      <c r="AZ14" s="86">
        <v>12</v>
      </c>
      <c r="BA14" s="121">
        <v>10</v>
      </c>
      <c r="BB14" s="121">
        <v>9</v>
      </c>
      <c r="BC14" s="121">
        <v>9</v>
      </c>
      <c r="BD14" s="121">
        <v>10</v>
      </c>
      <c r="BE14" s="121">
        <v>38</v>
      </c>
    </row>
    <row r="15" spans="1:64">
      <c r="B15" s="86">
        <v>13</v>
      </c>
      <c r="C15" s="121">
        <v>10</v>
      </c>
      <c r="D15" s="121">
        <v>10</v>
      </c>
      <c r="E15" s="121">
        <v>7</v>
      </c>
      <c r="F15" s="121">
        <v>10</v>
      </c>
      <c r="G15" s="121">
        <v>37</v>
      </c>
      <c r="I15" s="86">
        <v>13</v>
      </c>
      <c r="J15" s="121">
        <v>8</v>
      </c>
      <c r="K15" s="121">
        <v>10</v>
      </c>
      <c r="L15" s="121">
        <v>7</v>
      </c>
      <c r="M15" s="121">
        <v>10</v>
      </c>
      <c r="N15" s="121">
        <v>35</v>
      </c>
      <c r="Q15" s="86">
        <v>13</v>
      </c>
      <c r="R15" s="121">
        <v>10</v>
      </c>
      <c r="S15" s="121">
        <v>8</v>
      </c>
      <c r="T15" s="121">
        <v>4</v>
      </c>
      <c r="U15" s="121">
        <v>10</v>
      </c>
      <c r="V15" s="121">
        <v>32</v>
      </c>
      <c r="X15" s="86">
        <v>13</v>
      </c>
      <c r="Y15" s="121">
        <v>8</v>
      </c>
      <c r="Z15" s="121">
        <v>10</v>
      </c>
      <c r="AA15" s="121">
        <v>1</v>
      </c>
      <c r="AB15" s="121">
        <v>10</v>
      </c>
      <c r="AC15" s="121">
        <v>29</v>
      </c>
      <c r="AE15" s="86">
        <v>13</v>
      </c>
      <c r="AF15" s="121">
        <v>10</v>
      </c>
      <c r="AG15" s="121">
        <v>9</v>
      </c>
      <c r="AH15" s="121">
        <v>10</v>
      </c>
      <c r="AI15" s="121">
        <v>0</v>
      </c>
      <c r="AJ15" s="121">
        <v>29</v>
      </c>
      <c r="AL15" s="86">
        <v>13</v>
      </c>
      <c r="AM15" s="121">
        <v>10</v>
      </c>
      <c r="AN15" s="121">
        <v>3</v>
      </c>
      <c r="AO15" s="121">
        <v>10</v>
      </c>
      <c r="AP15" s="121">
        <v>8</v>
      </c>
      <c r="AQ15" s="121">
        <v>31</v>
      </c>
      <c r="AS15" s="86">
        <v>13</v>
      </c>
      <c r="AT15" s="121">
        <v>10</v>
      </c>
      <c r="AU15" s="121">
        <v>7.5</v>
      </c>
      <c r="AV15" s="121">
        <v>10</v>
      </c>
      <c r="AW15" s="121">
        <v>5</v>
      </c>
      <c r="AX15" s="121">
        <v>32.5</v>
      </c>
      <c r="AZ15" s="86">
        <v>13</v>
      </c>
      <c r="BA15" s="121">
        <v>10</v>
      </c>
      <c r="BB15" s="121">
        <v>10</v>
      </c>
      <c r="BC15" s="121">
        <v>8</v>
      </c>
      <c r="BD15" s="121">
        <v>10</v>
      </c>
      <c r="BE15" s="121">
        <v>38</v>
      </c>
    </row>
    <row r="16" spans="1:64">
      <c r="B16" s="86">
        <v>14</v>
      </c>
      <c r="C16" s="121">
        <v>10</v>
      </c>
      <c r="D16" s="121">
        <v>9</v>
      </c>
      <c r="E16" s="121">
        <v>10</v>
      </c>
      <c r="F16" s="121">
        <v>8</v>
      </c>
      <c r="G16" s="121">
        <v>37</v>
      </c>
      <c r="I16" s="86">
        <v>14</v>
      </c>
      <c r="J16" s="121">
        <v>10</v>
      </c>
      <c r="K16" s="121">
        <v>10</v>
      </c>
      <c r="L16" s="121">
        <v>9</v>
      </c>
      <c r="M16" s="121">
        <v>6</v>
      </c>
      <c r="N16" s="121">
        <v>35</v>
      </c>
      <c r="Q16" s="86">
        <v>14</v>
      </c>
      <c r="R16" s="121">
        <v>10</v>
      </c>
      <c r="S16" s="121">
        <v>10</v>
      </c>
      <c r="T16" s="121">
        <v>6</v>
      </c>
      <c r="U16" s="121">
        <v>6</v>
      </c>
      <c r="V16" s="121">
        <v>32</v>
      </c>
      <c r="X16" s="86">
        <v>14</v>
      </c>
      <c r="Y16" s="121">
        <v>8</v>
      </c>
      <c r="Z16" s="121">
        <v>2</v>
      </c>
      <c r="AA16" s="121">
        <v>9</v>
      </c>
      <c r="AB16" s="121">
        <v>10</v>
      </c>
      <c r="AC16" s="121">
        <v>29</v>
      </c>
      <c r="AE16" s="86">
        <v>14</v>
      </c>
      <c r="AF16" s="121">
        <v>9</v>
      </c>
      <c r="AG16" s="121">
        <v>3.5</v>
      </c>
      <c r="AH16" s="121">
        <v>10</v>
      </c>
      <c r="AI16" s="121">
        <v>6.5</v>
      </c>
      <c r="AJ16" s="121">
        <v>29</v>
      </c>
      <c r="AL16" s="86">
        <v>14</v>
      </c>
      <c r="AM16" s="121">
        <v>10</v>
      </c>
      <c r="AN16" s="121">
        <v>6.5</v>
      </c>
      <c r="AO16" s="121">
        <v>4</v>
      </c>
      <c r="AP16" s="121">
        <v>10</v>
      </c>
      <c r="AQ16" s="121">
        <v>30.5</v>
      </c>
      <c r="AS16" s="86">
        <v>14</v>
      </c>
      <c r="AT16" s="121">
        <v>10</v>
      </c>
      <c r="AU16" s="121">
        <v>10</v>
      </c>
      <c r="AV16" s="121">
        <v>8</v>
      </c>
      <c r="AW16" s="121">
        <v>4.5</v>
      </c>
      <c r="AX16" s="121">
        <v>32.5</v>
      </c>
      <c r="AZ16" s="86">
        <v>14</v>
      </c>
      <c r="BA16" s="121">
        <v>10</v>
      </c>
      <c r="BB16" s="121">
        <v>9</v>
      </c>
      <c r="BC16" s="121">
        <v>8</v>
      </c>
      <c r="BD16" s="121">
        <v>10</v>
      </c>
      <c r="BE16" s="121">
        <v>37</v>
      </c>
    </row>
    <row r="17" spans="2:57">
      <c r="B17" s="86">
        <v>15</v>
      </c>
      <c r="C17" s="121">
        <v>10</v>
      </c>
      <c r="D17" s="121">
        <v>8</v>
      </c>
      <c r="E17" s="121">
        <v>10</v>
      </c>
      <c r="F17" s="121">
        <v>8</v>
      </c>
      <c r="G17" s="121">
        <v>36</v>
      </c>
      <c r="I17" s="86">
        <v>15</v>
      </c>
      <c r="J17" s="121">
        <v>10</v>
      </c>
      <c r="K17" s="121">
        <v>10</v>
      </c>
      <c r="L17" s="121">
        <v>10</v>
      </c>
      <c r="M17" s="121">
        <v>4.5</v>
      </c>
      <c r="N17" s="121">
        <v>34.5</v>
      </c>
      <c r="Q17" s="86">
        <v>15</v>
      </c>
      <c r="R17" s="121">
        <v>10</v>
      </c>
      <c r="S17" s="121">
        <v>10</v>
      </c>
      <c r="T17" s="121">
        <v>4</v>
      </c>
      <c r="U17" s="121">
        <v>8</v>
      </c>
      <c r="V17" s="121">
        <v>32</v>
      </c>
      <c r="X17" s="86">
        <v>15</v>
      </c>
      <c r="Y17" s="121">
        <v>6</v>
      </c>
      <c r="Z17" s="121">
        <v>9.5</v>
      </c>
      <c r="AA17" s="121">
        <v>2</v>
      </c>
      <c r="AB17" s="121">
        <v>10</v>
      </c>
      <c r="AC17" s="121">
        <v>27.5</v>
      </c>
      <c r="AE17" s="86">
        <v>15</v>
      </c>
      <c r="AF17" s="121">
        <v>7</v>
      </c>
      <c r="AG17" s="121">
        <v>6.5</v>
      </c>
      <c r="AH17" s="121">
        <v>10</v>
      </c>
      <c r="AI17" s="121">
        <v>5</v>
      </c>
      <c r="AJ17" s="121">
        <v>28.5</v>
      </c>
      <c r="AL17" s="86">
        <v>15</v>
      </c>
      <c r="AM17" s="121">
        <v>10</v>
      </c>
      <c r="AN17" s="121">
        <v>0</v>
      </c>
      <c r="AO17" s="121">
        <v>10</v>
      </c>
      <c r="AP17" s="121">
        <v>10</v>
      </c>
      <c r="AQ17" s="121">
        <v>30</v>
      </c>
      <c r="AS17" s="86">
        <v>15</v>
      </c>
      <c r="AT17" s="121">
        <v>10</v>
      </c>
      <c r="AU17" s="121">
        <v>7</v>
      </c>
      <c r="AV17" s="121">
        <v>8</v>
      </c>
      <c r="AW17" s="121">
        <v>7</v>
      </c>
      <c r="AX17" s="121">
        <v>32</v>
      </c>
      <c r="AZ17" s="86">
        <v>15</v>
      </c>
      <c r="BA17" s="121">
        <v>10</v>
      </c>
      <c r="BB17" s="121">
        <v>9</v>
      </c>
      <c r="BC17" s="121">
        <v>8</v>
      </c>
      <c r="BD17" s="121">
        <v>10</v>
      </c>
      <c r="BE17" s="121">
        <v>37</v>
      </c>
    </row>
    <row r="18" spans="2:57">
      <c r="B18" s="86">
        <v>16</v>
      </c>
      <c r="C18" s="121">
        <v>8</v>
      </c>
      <c r="D18" s="121">
        <v>10</v>
      </c>
      <c r="E18" s="121">
        <v>8</v>
      </c>
      <c r="F18" s="121">
        <v>10</v>
      </c>
      <c r="G18" s="121">
        <v>36</v>
      </c>
      <c r="I18" s="86">
        <v>16</v>
      </c>
      <c r="J18" s="121">
        <v>10</v>
      </c>
      <c r="K18" s="121">
        <v>9.5</v>
      </c>
      <c r="L18" s="121">
        <v>6</v>
      </c>
      <c r="M18" s="121">
        <v>8.5</v>
      </c>
      <c r="N18" s="121">
        <v>34</v>
      </c>
      <c r="Q18" s="86">
        <v>16</v>
      </c>
      <c r="R18" s="121">
        <v>10</v>
      </c>
      <c r="S18" s="121">
        <v>10</v>
      </c>
      <c r="T18" s="121">
        <v>0.5</v>
      </c>
      <c r="U18" s="121">
        <v>10</v>
      </c>
      <c r="V18" s="121">
        <v>30.5</v>
      </c>
      <c r="X18" s="86">
        <v>16</v>
      </c>
      <c r="Y18" s="121">
        <v>5</v>
      </c>
      <c r="Z18" s="121">
        <v>10</v>
      </c>
      <c r="AA18" s="121">
        <v>2</v>
      </c>
      <c r="AB18" s="121">
        <v>10</v>
      </c>
      <c r="AC18" s="121">
        <v>27</v>
      </c>
      <c r="AE18" s="86">
        <v>16</v>
      </c>
      <c r="AF18" s="121">
        <v>10</v>
      </c>
      <c r="AG18" s="121">
        <v>4</v>
      </c>
      <c r="AH18" s="121">
        <v>10</v>
      </c>
      <c r="AI18" s="121">
        <v>4</v>
      </c>
      <c r="AJ18" s="121">
        <v>28</v>
      </c>
      <c r="AL18" s="86">
        <v>16</v>
      </c>
      <c r="AM18" s="121">
        <v>10</v>
      </c>
      <c r="AN18" s="121">
        <v>0</v>
      </c>
      <c r="AO18" s="121">
        <v>10</v>
      </c>
      <c r="AP18" s="121">
        <v>10</v>
      </c>
      <c r="AQ18" s="121">
        <v>30</v>
      </c>
      <c r="AS18" s="86">
        <v>16</v>
      </c>
      <c r="AT18" s="121">
        <v>10</v>
      </c>
      <c r="AU18" s="121">
        <v>10</v>
      </c>
      <c r="AV18" s="121">
        <v>8</v>
      </c>
      <c r="AW18" s="121">
        <v>4</v>
      </c>
      <c r="AX18" s="121">
        <v>32</v>
      </c>
      <c r="AZ18" s="86">
        <v>16</v>
      </c>
      <c r="BA18" s="121">
        <v>9</v>
      </c>
      <c r="BB18" s="121">
        <v>8</v>
      </c>
      <c r="BC18" s="121">
        <v>10</v>
      </c>
      <c r="BD18" s="121">
        <v>10</v>
      </c>
      <c r="BE18" s="121">
        <v>37</v>
      </c>
    </row>
    <row r="19" spans="2:57">
      <c r="B19" s="86">
        <v>17</v>
      </c>
      <c r="C19" s="121">
        <v>10</v>
      </c>
      <c r="D19" s="121">
        <v>10</v>
      </c>
      <c r="E19" s="121">
        <v>6</v>
      </c>
      <c r="F19" s="121">
        <v>9.5</v>
      </c>
      <c r="G19" s="121">
        <v>35.5</v>
      </c>
      <c r="I19" s="86">
        <v>17</v>
      </c>
      <c r="J19" s="121">
        <v>8</v>
      </c>
      <c r="K19" s="121">
        <v>10</v>
      </c>
      <c r="L19" s="121">
        <v>10</v>
      </c>
      <c r="M19" s="121">
        <v>5</v>
      </c>
      <c r="N19" s="121">
        <v>33</v>
      </c>
      <c r="Q19" s="86">
        <v>17</v>
      </c>
      <c r="R19" s="121">
        <v>10</v>
      </c>
      <c r="S19" s="121">
        <v>9</v>
      </c>
      <c r="T19" s="121">
        <v>5</v>
      </c>
      <c r="U19" s="121">
        <v>6</v>
      </c>
      <c r="V19" s="121">
        <v>30</v>
      </c>
      <c r="X19" s="86">
        <v>17</v>
      </c>
      <c r="Y19" s="121">
        <v>8</v>
      </c>
      <c r="Z19" s="121">
        <v>9.5</v>
      </c>
      <c r="AA19" s="121">
        <v>2</v>
      </c>
      <c r="AB19" s="121">
        <v>7</v>
      </c>
      <c r="AC19" s="121">
        <v>26.5</v>
      </c>
      <c r="AE19" s="86">
        <v>17</v>
      </c>
      <c r="AF19" s="121">
        <v>6</v>
      </c>
      <c r="AG19" s="121">
        <v>4</v>
      </c>
      <c r="AH19" s="121">
        <v>10</v>
      </c>
      <c r="AI19" s="121">
        <v>8</v>
      </c>
      <c r="AJ19" s="121">
        <v>28</v>
      </c>
      <c r="AL19" s="86">
        <v>17</v>
      </c>
      <c r="AM19" s="121">
        <v>10</v>
      </c>
      <c r="AN19" s="121">
        <v>0</v>
      </c>
      <c r="AO19" s="121">
        <v>10</v>
      </c>
      <c r="AP19" s="121">
        <v>8</v>
      </c>
      <c r="AQ19" s="121">
        <v>28</v>
      </c>
      <c r="AS19" s="86">
        <v>17</v>
      </c>
      <c r="AT19" s="121">
        <v>10</v>
      </c>
      <c r="AU19" s="121">
        <v>8</v>
      </c>
      <c r="AV19" s="121">
        <v>8</v>
      </c>
      <c r="AW19" s="121">
        <v>5</v>
      </c>
      <c r="AX19" s="121">
        <v>31</v>
      </c>
      <c r="AZ19" s="86">
        <v>17</v>
      </c>
      <c r="BA19" s="121">
        <v>10</v>
      </c>
      <c r="BB19" s="121">
        <v>10</v>
      </c>
      <c r="BC19" s="121">
        <v>8</v>
      </c>
      <c r="BD19" s="121">
        <v>9</v>
      </c>
      <c r="BE19" s="121">
        <v>37</v>
      </c>
    </row>
    <row r="20" spans="2:57">
      <c r="B20" s="86">
        <v>18</v>
      </c>
      <c r="C20" s="121">
        <v>10</v>
      </c>
      <c r="D20" s="121">
        <v>8</v>
      </c>
      <c r="E20" s="121">
        <v>8</v>
      </c>
      <c r="F20" s="121">
        <v>9</v>
      </c>
      <c r="G20" s="121">
        <v>35</v>
      </c>
      <c r="I20" s="86">
        <v>18</v>
      </c>
      <c r="J20" s="121">
        <v>9</v>
      </c>
      <c r="K20" s="121">
        <v>10</v>
      </c>
      <c r="L20" s="121">
        <v>10</v>
      </c>
      <c r="M20" s="121">
        <v>4</v>
      </c>
      <c r="N20" s="121">
        <v>33</v>
      </c>
      <c r="Q20" s="86">
        <v>18</v>
      </c>
      <c r="R20" s="121">
        <v>10</v>
      </c>
      <c r="S20" s="121">
        <v>10</v>
      </c>
      <c r="T20" s="121">
        <v>4</v>
      </c>
      <c r="U20" s="121">
        <v>6</v>
      </c>
      <c r="V20" s="121">
        <v>30</v>
      </c>
      <c r="X20" s="86">
        <v>18</v>
      </c>
      <c r="Y20" s="121">
        <v>10</v>
      </c>
      <c r="Z20" s="121">
        <v>5.5</v>
      </c>
      <c r="AA20" s="121">
        <v>1</v>
      </c>
      <c r="AB20" s="121">
        <v>10</v>
      </c>
      <c r="AC20" s="121">
        <v>26.5</v>
      </c>
      <c r="AE20" s="86">
        <v>18</v>
      </c>
      <c r="AF20" s="121">
        <v>10</v>
      </c>
      <c r="AG20" s="121">
        <v>3</v>
      </c>
      <c r="AH20" s="121">
        <v>10</v>
      </c>
      <c r="AI20" s="121">
        <v>5</v>
      </c>
      <c r="AJ20" s="121">
        <v>28</v>
      </c>
      <c r="AL20" s="86">
        <v>18</v>
      </c>
      <c r="AM20" s="121">
        <v>9</v>
      </c>
      <c r="AN20" s="121">
        <v>0</v>
      </c>
      <c r="AO20" s="121">
        <v>9</v>
      </c>
      <c r="AP20" s="121">
        <v>9</v>
      </c>
      <c r="AQ20" s="121">
        <v>27</v>
      </c>
      <c r="AS20" s="86">
        <v>18</v>
      </c>
      <c r="AT20" s="121">
        <v>9</v>
      </c>
      <c r="AU20" s="121">
        <v>8</v>
      </c>
      <c r="AV20" s="121">
        <v>7</v>
      </c>
      <c r="AW20" s="121">
        <v>6.5</v>
      </c>
      <c r="AX20" s="121">
        <v>30.5</v>
      </c>
      <c r="AZ20" s="86">
        <v>18</v>
      </c>
      <c r="BA20" s="121">
        <v>10</v>
      </c>
      <c r="BB20" s="121">
        <v>7</v>
      </c>
      <c r="BC20" s="121">
        <v>10</v>
      </c>
      <c r="BD20" s="121">
        <v>10</v>
      </c>
      <c r="BE20" s="121">
        <v>37</v>
      </c>
    </row>
    <row r="21" spans="2:57">
      <c r="B21" s="86">
        <v>19</v>
      </c>
      <c r="C21" s="121">
        <v>10</v>
      </c>
      <c r="D21" s="121">
        <v>10</v>
      </c>
      <c r="E21" s="121">
        <v>9</v>
      </c>
      <c r="F21" s="121">
        <v>6</v>
      </c>
      <c r="G21" s="121">
        <v>35</v>
      </c>
      <c r="I21" s="86">
        <v>19</v>
      </c>
      <c r="J21" s="121">
        <v>5</v>
      </c>
      <c r="K21" s="121">
        <v>10</v>
      </c>
      <c r="L21" s="121">
        <v>10</v>
      </c>
      <c r="M21" s="121">
        <v>8</v>
      </c>
      <c r="N21" s="121">
        <v>33</v>
      </c>
      <c r="Q21" s="86">
        <v>19</v>
      </c>
      <c r="R21" s="121">
        <v>10</v>
      </c>
      <c r="S21" s="121">
        <v>9</v>
      </c>
      <c r="T21" s="121">
        <v>4.5</v>
      </c>
      <c r="U21" s="121">
        <v>6</v>
      </c>
      <c r="V21" s="121">
        <v>29.5</v>
      </c>
      <c r="X21" s="86">
        <v>19</v>
      </c>
      <c r="Y21" s="121">
        <v>6</v>
      </c>
      <c r="Z21" s="121">
        <v>9.5</v>
      </c>
      <c r="AA21" s="121">
        <v>1</v>
      </c>
      <c r="AB21" s="121">
        <v>9.5</v>
      </c>
      <c r="AC21" s="121">
        <v>26</v>
      </c>
      <c r="AE21" s="86">
        <v>19</v>
      </c>
      <c r="AF21" s="121">
        <v>5</v>
      </c>
      <c r="AG21" s="121">
        <v>8.5</v>
      </c>
      <c r="AH21" s="121">
        <v>8</v>
      </c>
      <c r="AI21" s="121">
        <v>6</v>
      </c>
      <c r="AJ21" s="121">
        <v>27.5</v>
      </c>
      <c r="AL21" s="86">
        <v>19</v>
      </c>
      <c r="AM21" s="121">
        <v>10</v>
      </c>
      <c r="AN21" s="121">
        <v>8</v>
      </c>
      <c r="AO21" s="121">
        <v>2.5</v>
      </c>
      <c r="AP21" s="121">
        <v>6</v>
      </c>
      <c r="AQ21" s="121">
        <v>26.5</v>
      </c>
      <c r="AS21" s="86">
        <v>19</v>
      </c>
      <c r="AT21" s="121">
        <v>7</v>
      </c>
      <c r="AU21" s="121">
        <v>10</v>
      </c>
      <c r="AV21" s="121">
        <v>10</v>
      </c>
      <c r="AW21" s="121">
        <v>3.5</v>
      </c>
      <c r="AX21" s="121">
        <v>30.5</v>
      </c>
      <c r="AZ21" s="86">
        <v>19</v>
      </c>
      <c r="BA21" s="121">
        <v>10</v>
      </c>
      <c r="BB21" s="121">
        <v>9</v>
      </c>
      <c r="BC21" s="121">
        <v>9</v>
      </c>
      <c r="BD21" s="121">
        <v>9</v>
      </c>
      <c r="BE21" s="121">
        <v>37</v>
      </c>
    </row>
    <row r="22" spans="2:57">
      <c r="B22" s="86">
        <v>20</v>
      </c>
      <c r="C22" s="121">
        <v>10</v>
      </c>
      <c r="D22" s="121">
        <v>10</v>
      </c>
      <c r="E22" s="121">
        <v>7</v>
      </c>
      <c r="F22" s="121">
        <v>8</v>
      </c>
      <c r="G22" s="121">
        <v>35</v>
      </c>
      <c r="I22" s="86">
        <v>20</v>
      </c>
      <c r="J22" s="121">
        <v>10</v>
      </c>
      <c r="K22" s="121">
        <v>10</v>
      </c>
      <c r="L22" s="121">
        <v>7</v>
      </c>
      <c r="M22" s="121">
        <v>6</v>
      </c>
      <c r="N22" s="121">
        <v>33</v>
      </c>
      <c r="Q22" s="86">
        <v>20</v>
      </c>
      <c r="R22" s="121">
        <v>8</v>
      </c>
      <c r="S22" s="121">
        <v>10</v>
      </c>
      <c r="T22" s="121">
        <v>5</v>
      </c>
      <c r="U22" s="121">
        <v>6</v>
      </c>
      <c r="V22" s="121">
        <v>29</v>
      </c>
      <c r="X22" s="86">
        <v>20</v>
      </c>
      <c r="Y22" s="121">
        <v>9</v>
      </c>
      <c r="Z22" s="121">
        <v>9</v>
      </c>
      <c r="AA22" s="121">
        <v>1</v>
      </c>
      <c r="AB22" s="121">
        <v>7</v>
      </c>
      <c r="AC22" s="121">
        <v>26</v>
      </c>
      <c r="AE22" s="86">
        <v>20</v>
      </c>
      <c r="AF22" s="121">
        <v>10</v>
      </c>
      <c r="AG22" s="121">
        <v>2</v>
      </c>
      <c r="AH22" s="121">
        <v>10</v>
      </c>
      <c r="AI22" s="121">
        <v>5</v>
      </c>
      <c r="AJ22" s="121">
        <v>27</v>
      </c>
      <c r="AL22" s="86">
        <v>20</v>
      </c>
      <c r="AM22" s="121">
        <v>10</v>
      </c>
      <c r="AN22" s="121">
        <v>1</v>
      </c>
      <c r="AO22" s="121">
        <v>4</v>
      </c>
      <c r="AP22" s="121">
        <v>9</v>
      </c>
      <c r="AQ22" s="121">
        <v>24</v>
      </c>
      <c r="AS22" s="86">
        <v>20</v>
      </c>
      <c r="AT22" s="121">
        <v>10</v>
      </c>
      <c r="AU22" s="121">
        <v>10</v>
      </c>
      <c r="AV22" s="121">
        <v>7</v>
      </c>
      <c r="AW22" s="121">
        <v>3</v>
      </c>
      <c r="AX22" s="121">
        <v>30</v>
      </c>
      <c r="AZ22" s="86">
        <v>20</v>
      </c>
      <c r="BA22" s="121">
        <v>10</v>
      </c>
      <c r="BB22" s="121">
        <v>9</v>
      </c>
      <c r="BC22" s="121">
        <v>8</v>
      </c>
      <c r="BD22" s="121">
        <v>10</v>
      </c>
      <c r="BE22" s="121">
        <v>37</v>
      </c>
    </row>
    <row r="23" spans="2:57">
      <c r="B23" s="86">
        <v>21</v>
      </c>
      <c r="C23" s="121">
        <v>7</v>
      </c>
      <c r="D23" s="121">
        <v>10</v>
      </c>
      <c r="E23" s="121">
        <v>8</v>
      </c>
      <c r="F23" s="121">
        <v>10</v>
      </c>
      <c r="G23" s="121">
        <v>35</v>
      </c>
      <c r="I23" s="86">
        <v>21</v>
      </c>
      <c r="J23" s="121">
        <v>10</v>
      </c>
      <c r="K23" s="121">
        <v>10</v>
      </c>
      <c r="L23" s="121">
        <v>10</v>
      </c>
      <c r="M23" s="121">
        <v>3</v>
      </c>
      <c r="N23" s="121">
        <v>33</v>
      </c>
      <c r="Q23" s="86">
        <v>21</v>
      </c>
      <c r="R23" s="121">
        <v>9</v>
      </c>
      <c r="S23" s="121">
        <v>8</v>
      </c>
      <c r="T23" s="121">
        <v>5</v>
      </c>
      <c r="U23" s="121">
        <v>6</v>
      </c>
      <c r="V23" s="121">
        <v>28</v>
      </c>
      <c r="X23" s="86">
        <v>21</v>
      </c>
      <c r="Y23" s="121">
        <v>3</v>
      </c>
      <c r="Z23" s="121">
        <v>9</v>
      </c>
      <c r="AA23" s="121">
        <v>5</v>
      </c>
      <c r="AB23" s="121">
        <v>8</v>
      </c>
      <c r="AC23" s="121">
        <v>25</v>
      </c>
      <c r="AE23" s="86">
        <v>21</v>
      </c>
      <c r="AF23" s="121">
        <v>9.5</v>
      </c>
      <c r="AG23" s="121">
        <v>2.5</v>
      </c>
      <c r="AH23" s="121">
        <v>9</v>
      </c>
      <c r="AI23" s="121">
        <v>5</v>
      </c>
      <c r="AJ23" s="121">
        <v>26</v>
      </c>
      <c r="AL23" s="86">
        <v>21</v>
      </c>
      <c r="AM23" s="121">
        <v>8</v>
      </c>
      <c r="AN23" s="121">
        <v>0</v>
      </c>
      <c r="AO23" s="121">
        <v>7</v>
      </c>
      <c r="AP23" s="121">
        <v>8</v>
      </c>
      <c r="AQ23" s="121">
        <v>23</v>
      </c>
      <c r="AS23" s="86">
        <v>21</v>
      </c>
      <c r="AT23" s="121">
        <v>10</v>
      </c>
      <c r="AU23" s="121">
        <v>9</v>
      </c>
      <c r="AV23" s="121">
        <v>6</v>
      </c>
      <c r="AW23" s="121">
        <v>5</v>
      </c>
      <c r="AX23" s="121">
        <v>30</v>
      </c>
      <c r="AZ23" s="86">
        <v>21</v>
      </c>
      <c r="BA23" s="121">
        <v>10</v>
      </c>
      <c r="BB23" s="121">
        <v>9</v>
      </c>
      <c r="BC23" s="121">
        <v>8</v>
      </c>
      <c r="BD23" s="121">
        <v>10</v>
      </c>
      <c r="BE23" s="121">
        <v>37</v>
      </c>
    </row>
    <row r="24" spans="2:57">
      <c r="B24" s="86">
        <v>22</v>
      </c>
      <c r="C24" s="121">
        <v>10</v>
      </c>
      <c r="D24" s="121">
        <v>10</v>
      </c>
      <c r="E24" s="121">
        <v>7</v>
      </c>
      <c r="F24" s="121">
        <v>7.5</v>
      </c>
      <c r="G24" s="121">
        <v>34.5</v>
      </c>
      <c r="I24" s="86">
        <v>22</v>
      </c>
      <c r="J24" s="121">
        <v>9</v>
      </c>
      <c r="K24" s="121">
        <v>7</v>
      </c>
      <c r="L24" s="121">
        <v>8</v>
      </c>
      <c r="M24" s="121">
        <v>8</v>
      </c>
      <c r="N24" s="121">
        <v>32</v>
      </c>
      <c r="Q24" s="86">
        <v>22</v>
      </c>
      <c r="R24" s="121">
        <v>10</v>
      </c>
      <c r="S24" s="121">
        <v>9</v>
      </c>
      <c r="T24" s="121">
        <v>5</v>
      </c>
      <c r="U24" s="121">
        <v>4</v>
      </c>
      <c r="V24" s="121">
        <v>28</v>
      </c>
      <c r="X24" s="86">
        <v>22</v>
      </c>
      <c r="Y24" s="121">
        <v>5</v>
      </c>
      <c r="Z24" s="121">
        <v>10</v>
      </c>
      <c r="AA24" s="121">
        <v>0</v>
      </c>
      <c r="AB24" s="121">
        <v>9</v>
      </c>
      <c r="AC24" s="121">
        <v>24</v>
      </c>
      <c r="AE24" s="86">
        <v>22</v>
      </c>
      <c r="AF24" s="121">
        <v>10</v>
      </c>
      <c r="AG24" s="121">
        <v>1.5</v>
      </c>
      <c r="AH24" s="121">
        <v>10</v>
      </c>
      <c r="AI24" s="121">
        <v>4</v>
      </c>
      <c r="AJ24" s="121">
        <v>25.5</v>
      </c>
      <c r="AL24" s="86">
        <v>22</v>
      </c>
      <c r="AM24" s="121">
        <v>8</v>
      </c>
      <c r="AN24" s="121">
        <v>1</v>
      </c>
      <c r="AO24" s="121">
        <v>9</v>
      </c>
      <c r="AP24" s="121">
        <v>4</v>
      </c>
      <c r="AQ24" s="121">
        <v>22</v>
      </c>
      <c r="AS24" s="86">
        <v>22</v>
      </c>
      <c r="AT24" s="121">
        <v>9</v>
      </c>
      <c r="AU24" s="121">
        <v>7</v>
      </c>
      <c r="AV24" s="121">
        <v>10</v>
      </c>
      <c r="AW24" s="121">
        <v>4</v>
      </c>
      <c r="AX24" s="121">
        <v>30</v>
      </c>
      <c r="AZ24" s="86">
        <v>22</v>
      </c>
      <c r="BA24" s="121">
        <v>9</v>
      </c>
      <c r="BB24" s="121">
        <v>8</v>
      </c>
      <c r="BC24" s="121">
        <v>9</v>
      </c>
      <c r="BD24" s="121">
        <v>10</v>
      </c>
      <c r="BE24" s="121">
        <v>36</v>
      </c>
    </row>
    <row r="25" spans="2:57">
      <c r="B25" s="86">
        <v>23</v>
      </c>
      <c r="C25" s="121">
        <v>10</v>
      </c>
      <c r="D25" s="121">
        <v>9</v>
      </c>
      <c r="E25" s="121">
        <v>10</v>
      </c>
      <c r="F25" s="121">
        <v>5.5</v>
      </c>
      <c r="G25" s="121">
        <v>34.5</v>
      </c>
      <c r="I25" s="86">
        <v>23</v>
      </c>
      <c r="J25" s="121">
        <v>4</v>
      </c>
      <c r="K25" s="121">
        <v>10</v>
      </c>
      <c r="L25" s="121">
        <v>8</v>
      </c>
      <c r="M25" s="121">
        <v>10</v>
      </c>
      <c r="N25" s="121">
        <v>32</v>
      </c>
      <c r="Q25" s="86">
        <v>23</v>
      </c>
      <c r="R25" s="121">
        <v>9</v>
      </c>
      <c r="S25" s="121">
        <v>8</v>
      </c>
      <c r="T25" s="121">
        <v>3</v>
      </c>
      <c r="U25" s="121">
        <v>8</v>
      </c>
      <c r="V25" s="121">
        <v>28</v>
      </c>
      <c r="X25" s="86">
        <v>23</v>
      </c>
      <c r="Y25" s="121">
        <v>6</v>
      </c>
      <c r="Z25" s="121">
        <v>10</v>
      </c>
      <c r="AA25" s="121">
        <v>0</v>
      </c>
      <c r="AB25" s="121">
        <v>7</v>
      </c>
      <c r="AC25" s="121">
        <v>23</v>
      </c>
      <c r="AE25" s="86">
        <v>23</v>
      </c>
      <c r="AF25" s="121">
        <v>8.5</v>
      </c>
      <c r="AG25" s="121">
        <v>7</v>
      </c>
      <c r="AH25" s="121">
        <v>4</v>
      </c>
      <c r="AI25" s="121">
        <v>6</v>
      </c>
      <c r="AJ25" s="121">
        <v>25.5</v>
      </c>
      <c r="AL25" s="86">
        <v>23</v>
      </c>
      <c r="AM25" s="121">
        <v>7</v>
      </c>
      <c r="AN25" s="121">
        <v>8</v>
      </c>
      <c r="AO25" s="121">
        <v>3</v>
      </c>
      <c r="AP25" s="121">
        <v>4</v>
      </c>
      <c r="AQ25" s="121">
        <v>22</v>
      </c>
      <c r="AS25" s="86">
        <v>23</v>
      </c>
      <c r="AT25" s="121">
        <v>10</v>
      </c>
      <c r="AU25" s="121">
        <v>10</v>
      </c>
      <c r="AV25" s="121">
        <v>8</v>
      </c>
      <c r="AW25" s="121">
        <v>2</v>
      </c>
      <c r="AX25" s="121">
        <v>30</v>
      </c>
      <c r="AZ25" s="86">
        <v>23</v>
      </c>
      <c r="BA25" s="121">
        <v>9</v>
      </c>
      <c r="BB25" s="121">
        <v>8</v>
      </c>
      <c r="BC25" s="121">
        <v>9</v>
      </c>
      <c r="BD25" s="121">
        <v>10</v>
      </c>
      <c r="BE25" s="121">
        <v>36</v>
      </c>
    </row>
    <row r="26" spans="2:57">
      <c r="B26" s="86">
        <v>24</v>
      </c>
      <c r="C26" s="121">
        <v>10</v>
      </c>
      <c r="D26" s="121">
        <v>10</v>
      </c>
      <c r="E26" s="121">
        <v>5</v>
      </c>
      <c r="F26" s="121">
        <v>9</v>
      </c>
      <c r="G26" s="121">
        <v>34</v>
      </c>
      <c r="I26" s="86">
        <v>24</v>
      </c>
      <c r="J26" s="121">
        <v>10</v>
      </c>
      <c r="K26" s="121">
        <v>7</v>
      </c>
      <c r="L26" s="121">
        <v>8</v>
      </c>
      <c r="M26" s="121">
        <v>7</v>
      </c>
      <c r="N26" s="121">
        <v>32</v>
      </c>
      <c r="Q26" s="86">
        <v>24</v>
      </c>
      <c r="R26" s="121">
        <v>10</v>
      </c>
      <c r="S26" s="121">
        <v>10</v>
      </c>
      <c r="T26" s="121">
        <v>1</v>
      </c>
      <c r="U26" s="121">
        <v>6</v>
      </c>
      <c r="V26" s="121">
        <v>27</v>
      </c>
      <c r="X26" s="86">
        <v>24</v>
      </c>
      <c r="Y26" s="121">
        <v>7</v>
      </c>
      <c r="Z26" s="121">
        <v>1</v>
      </c>
      <c r="AA26" s="121">
        <v>9</v>
      </c>
      <c r="AB26" s="121">
        <v>6</v>
      </c>
      <c r="AC26" s="121">
        <v>23</v>
      </c>
      <c r="AE26" s="86">
        <v>24</v>
      </c>
      <c r="AF26" s="121">
        <v>10</v>
      </c>
      <c r="AG26" s="121">
        <v>1</v>
      </c>
      <c r="AH26" s="121">
        <v>8</v>
      </c>
      <c r="AI26" s="121">
        <v>6</v>
      </c>
      <c r="AJ26" s="121">
        <v>25</v>
      </c>
      <c r="AL26" s="86">
        <v>24</v>
      </c>
      <c r="AM26" s="121">
        <v>10</v>
      </c>
      <c r="AN26" s="121">
        <v>0</v>
      </c>
      <c r="AO26" s="121">
        <v>2</v>
      </c>
      <c r="AP26" s="121">
        <v>10</v>
      </c>
      <c r="AQ26" s="121">
        <v>22</v>
      </c>
      <c r="AS26" s="86">
        <v>24</v>
      </c>
      <c r="AT26" s="121">
        <v>10</v>
      </c>
      <c r="AU26" s="121">
        <v>7</v>
      </c>
      <c r="AV26" s="121">
        <v>7</v>
      </c>
      <c r="AW26" s="121">
        <v>5</v>
      </c>
      <c r="AX26" s="121">
        <v>29</v>
      </c>
      <c r="AZ26" s="86">
        <v>24</v>
      </c>
      <c r="BA26" s="121">
        <v>8</v>
      </c>
      <c r="BB26" s="121">
        <v>10</v>
      </c>
      <c r="BC26" s="121">
        <v>8</v>
      </c>
      <c r="BD26" s="121">
        <v>10</v>
      </c>
      <c r="BE26" s="121">
        <v>36</v>
      </c>
    </row>
    <row r="27" spans="2:57">
      <c r="B27" s="86">
        <v>25</v>
      </c>
      <c r="C27" s="121">
        <v>10</v>
      </c>
      <c r="D27" s="121">
        <v>10</v>
      </c>
      <c r="E27" s="121">
        <v>10</v>
      </c>
      <c r="F27" s="121">
        <v>4</v>
      </c>
      <c r="G27" s="121">
        <v>34</v>
      </c>
      <c r="I27" s="86">
        <v>25</v>
      </c>
      <c r="J27" s="121">
        <v>10</v>
      </c>
      <c r="K27" s="121">
        <v>10</v>
      </c>
      <c r="L27" s="121">
        <v>6</v>
      </c>
      <c r="M27" s="121">
        <v>6</v>
      </c>
      <c r="N27" s="121">
        <v>32</v>
      </c>
      <c r="Q27" s="86">
        <v>25</v>
      </c>
      <c r="R27" s="121">
        <v>9</v>
      </c>
      <c r="S27" s="121">
        <v>10</v>
      </c>
      <c r="T27" s="121">
        <v>2</v>
      </c>
      <c r="U27" s="121">
        <v>6</v>
      </c>
      <c r="V27" s="121">
        <v>27</v>
      </c>
      <c r="X27" s="86">
        <v>25</v>
      </c>
      <c r="Y27" s="121">
        <v>7</v>
      </c>
      <c r="Z27" s="121">
        <v>5</v>
      </c>
      <c r="AA27" s="121">
        <v>1</v>
      </c>
      <c r="AB27" s="121">
        <v>10</v>
      </c>
      <c r="AC27" s="121">
        <v>23</v>
      </c>
      <c r="AE27" s="86">
        <v>25</v>
      </c>
      <c r="AF27" s="121">
        <v>7</v>
      </c>
      <c r="AG27" s="121">
        <v>0.5</v>
      </c>
      <c r="AH27" s="121">
        <v>9</v>
      </c>
      <c r="AI27" s="121">
        <v>6.5</v>
      </c>
      <c r="AJ27" s="121">
        <v>23</v>
      </c>
      <c r="AL27" s="86">
        <v>25</v>
      </c>
      <c r="AM27" s="121">
        <v>8</v>
      </c>
      <c r="AN27" s="121">
        <v>5</v>
      </c>
      <c r="AO27" s="121">
        <v>4</v>
      </c>
      <c r="AP27" s="121">
        <v>5</v>
      </c>
      <c r="AQ27" s="121">
        <v>22</v>
      </c>
      <c r="AS27" s="86">
        <v>25</v>
      </c>
      <c r="AT27" s="121">
        <v>10</v>
      </c>
      <c r="AU27" s="121">
        <v>6</v>
      </c>
      <c r="AV27" s="121">
        <v>7</v>
      </c>
      <c r="AW27" s="121">
        <v>6</v>
      </c>
      <c r="AX27" s="121">
        <v>29</v>
      </c>
      <c r="AZ27" s="86">
        <v>25</v>
      </c>
      <c r="BA27" s="121">
        <v>10</v>
      </c>
      <c r="BB27" s="121">
        <v>8</v>
      </c>
      <c r="BC27" s="121">
        <v>8</v>
      </c>
      <c r="BD27" s="121">
        <v>9</v>
      </c>
      <c r="BE27" s="121">
        <v>35</v>
      </c>
    </row>
    <row r="28" spans="2:57">
      <c r="B28" s="86">
        <v>26</v>
      </c>
      <c r="C28" s="121">
        <v>10</v>
      </c>
      <c r="D28" s="121">
        <v>5</v>
      </c>
      <c r="E28" s="121">
        <v>9.5</v>
      </c>
      <c r="F28" s="121">
        <v>9</v>
      </c>
      <c r="G28" s="121">
        <v>33.5</v>
      </c>
      <c r="I28" s="86">
        <v>26</v>
      </c>
      <c r="J28" s="121">
        <v>4</v>
      </c>
      <c r="K28" s="121">
        <v>10</v>
      </c>
      <c r="L28" s="121">
        <v>10</v>
      </c>
      <c r="M28" s="121">
        <v>7</v>
      </c>
      <c r="N28" s="121">
        <v>31</v>
      </c>
      <c r="Q28" s="86">
        <v>26</v>
      </c>
      <c r="R28" s="121">
        <v>10</v>
      </c>
      <c r="S28" s="121">
        <v>9</v>
      </c>
      <c r="T28" s="121">
        <v>2</v>
      </c>
      <c r="U28" s="121">
        <v>6</v>
      </c>
      <c r="V28" s="121">
        <v>27</v>
      </c>
      <c r="X28" s="86">
        <v>26</v>
      </c>
      <c r="Y28" s="121">
        <v>7</v>
      </c>
      <c r="Z28" s="121">
        <v>8.5</v>
      </c>
      <c r="AA28" s="121">
        <v>1</v>
      </c>
      <c r="AB28" s="121">
        <v>6</v>
      </c>
      <c r="AC28" s="121">
        <v>22.5</v>
      </c>
      <c r="AE28" s="86">
        <v>26</v>
      </c>
      <c r="AF28" s="121">
        <v>10</v>
      </c>
      <c r="AG28" s="121">
        <v>0</v>
      </c>
      <c r="AH28" s="121">
        <v>10</v>
      </c>
      <c r="AI28" s="121">
        <v>3</v>
      </c>
      <c r="AJ28" s="121">
        <v>23</v>
      </c>
      <c r="AL28" s="86">
        <v>26</v>
      </c>
      <c r="AM28" s="121">
        <v>10</v>
      </c>
      <c r="AN28" s="121">
        <v>2</v>
      </c>
      <c r="AO28" s="121">
        <v>5</v>
      </c>
      <c r="AP28" s="121">
        <v>5</v>
      </c>
      <c r="AQ28" s="121">
        <v>22</v>
      </c>
      <c r="AS28" s="86">
        <v>26</v>
      </c>
      <c r="AT28" s="121">
        <v>10</v>
      </c>
      <c r="AU28" s="121">
        <v>10</v>
      </c>
      <c r="AV28" s="121">
        <v>7</v>
      </c>
      <c r="AW28" s="121">
        <v>1</v>
      </c>
      <c r="AX28" s="121">
        <v>28</v>
      </c>
      <c r="AZ28" s="86">
        <v>26</v>
      </c>
      <c r="BA28" s="121">
        <v>8.5</v>
      </c>
      <c r="BB28" s="121">
        <v>9</v>
      </c>
      <c r="BC28" s="121">
        <v>7.5</v>
      </c>
      <c r="BD28" s="121">
        <v>10</v>
      </c>
      <c r="BE28" s="121">
        <v>35</v>
      </c>
    </row>
    <row r="29" spans="2:57">
      <c r="B29" s="86">
        <v>27</v>
      </c>
      <c r="C29" s="121">
        <v>10</v>
      </c>
      <c r="D29" s="121">
        <v>7</v>
      </c>
      <c r="E29" s="121">
        <v>7</v>
      </c>
      <c r="F29" s="121">
        <v>8</v>
      </c>
      <c r="G29" s="121">
        <v>32</v>
      </c>
      <c r="I29" s="86">
        <v>27</v>
      </c>
      <c r="J29" s="121">
        <v>10</v>
      </c>
      <c r="K29" s="121">
        <v>10</v>
      </c>
      <c r="L29" s="121">
        <v>10</v>
      </c>
      <c r="M29" s="121">
        <v>1</v>
      </c>
      <c r="N29" s="121">
        <v>31</v>
      </c>
      <c r="Q29" s="86">
        <v>27</v>
      </c>
      <c r="R29" s="121">
        <v>10</v>
      </c>
      <c r="S29" s="121">
        <v>7</v>
      </c>
      <c r="T29" s="121">
        <v>2</v>
      </c>
      <c r="U29" s="121">
        <v>8</v>
      </c>
      <c r="V29" s="121">
        <v>27</v>
      </c>
      <c r="X29" s="86">
        <v>27</v>
      </c>
      <c r="Y29" s="121">
        <v>2</v>
      </c>
      <c r="Z29" s="121">
        <v>8.5</v>
      </c>
      <c r="AA29" s="121">
        <v>1</v>
      </c>
      <c r="AB29" s="121">
        <v>10</v>
      </c>
      <c r="AC29" s="121">
        <v>21.5</v>
      </c>
      <c r="AE29" s="86">
        <v>27</v>
      </c>
      <c r="AF29" s="121">
        <v>8</v>
      </c>
      <c r="AG29" s="121">
        <v>5.5</v>
      </c>
      <c r="AH29" s="121">
        <v>1</v>
      </c>
      <c r="AI29" s="121">
        <v>8.5</v>
      </c>
      <c r="AJ29" s="121">
        <v>23</v>
      </c>
      <c r="AL29" s="86">
        <v>27</v>
      </c>
      <c r="AM29" s="121">
        <v>10</v>
      </c>
      <c r="AN29" s="121">
        <v>0</v>
      </c>
      <c r="AO29" s="121">
        <v>7</v>
      </c>
      <c r="AP29" s="121">
        <v>4.5</v>
      </c>
      <c r="AQ29" s="121">
        <v>21.5</v>
      </c>
      <c r="AS29" s="86">
        <v>27</v>
      </c>
      <c r="AT29" s="121">
        <v>9</v>
      </c>
      <c r="AU29" s="121">
        <v>9</v>
      </c>
      <c r="AV29" s="121">
        <v>5</v>
      </c>
      <c r="AW29" s="121">
        <v>5</v>
      </c>
      <c r="AX29" s="121">
        <v>28</v>
      </c>
      <c r="AZ29" s="86">
        <v>27</v>
      </c>
      <c r="BA29" s="121">
        <v>10</v>
      </c>
      <c r="BB29" s="121">
        <v>8</v>
      </c>
      <c r="BC29" s="121">
        <v>8</v>
      </c>
      <c r="BD29" s="121">
        <v>9</v>
      </c>
      <c r="BE29" s="121">
        <v>35</v>
      </c>
    </row>
    <row r="30" spans="2:57">
      <c r="B30" s="86">
        <v>28</v>
      </c>
      <c r="C30" s="121">
        <v>9</v>
      </c>
      <c r="D30" s="121">
        <v>10</v>
      </c>
      <c r="E30" s="121">
        <v>6</v>
      </c>
      <c r="F30" s="121">
        <v>7</v>
      </c>
      <c r="G30" s="121">
        <v>32</v>
      </c>
      <c r="I30" s="86">
        <v>28</v>
      </c>
      <c r="J30" s="121">
        <v>3</v>
      </c>
      <c r="K30" s="121">
        <v>10</v>
      </c>
      <c r="L30" s="121">
        <v>10</v>
      </c>
      <c r="M30" s="121">
        <v>8</v>
      </c>
      <c r="N30" s="121">
        <v>31</v>
      </c>
      <c r="Q30" s="86">
        <v>28</v>
      </c>
      <c r="R30" s="121">
        <v>10</v>
      </c>
      <c r="S30" s="121">
        <v>6</v>
      </c>
      <c r="T30" s="121">
        <v>2</v>
      </c>
      <c r="U30" s="121">
        <v>8</v>
      </c>
      <c r="V30" s="121">
        <v>26</v>
      </c>
      <c r="X30" s="86">
        <v>28</v>
      </c>
      <c r="Y30" s="121">
        <v>7</v>
      </c>
      <c r="Z30" s="121">
        <v>6</v>
      </c>
      <c r="AA30" s="121">
        <v>7</v>
      </c>
      <c r="AB30" s="121">
        <v>1</v>
      </c>
      <c r="AC30" s="121">
        <v>21</v>
      </c>
      <c r="AE30" s="86">
        <v>28</v>
      </c>
      <c r="AF30" s="121">
        <v>9</v>
      </c>
      <c r="AG30" s="121">
        <v>0</v>
      </c>
      <c r="AH30" s="121">
        <v>10</v>
      </c>
      <c r="AI30" s="121">
        <v>4</v>
      </c>
      <c r="AJ30" s="121">
        <v>23</v>
      </c>
      <c r="AL30" s="86">
        <v>28</v>
      </c>
      <c r="AM30" s="121">
        <v>8</v>
      </c>
      <c r="AN30" s="121">
        <v>0</v>
      </c>
      <c r="AO30" s="121">
        <v>4</v>
      </c>
      <c r="AP30" s="121">
        <v>9</v>
      </c>
      <c r="AQ30" s="121">
        <v>21</v>
      </c>
      <c r="AS30" s="86">
        <v>28</v>
      </c>
      <c r="AT30" s="121">
        <v>9</v>
      </c>
      <c r="AU30" s="121">
        <v>9</v>
      </c>
      <c r="AV30" s="121">
        <v>7</v>
      </c>
      <c r="AW30" s="121">
        <v>2</v>
      </c>
      <c r="AX30" s="121">
        <v>27</v>
      </c>
      <c r="AZ30" s="86">
        <v>28</v>
      </c>
      <c r="BA30" s="121">
        <v>8</v>
      </c>
      <c r="BB30" s="121">
        <v>10</v>
      </c>
      <c r="BC30" s="121">
        <v>8</v>
      </c>
      <c r="BD30" s="121">
        <v>9</v>
      </c>
      <c r="BE30" s="121">
        <v>35</v>
      </c>
    </row>
    <row r="31" spans="2:57">
      <c r="B31" s="86">
        <v>29</v>
      </c>
      <c r="C31" s="121">
        <v>10</v>
      </c>
      <c r="D31" s="121">
        <v>9</v>
      </c>
      <c r="E31" s="121">
        <v>5</v>
      </c>
      <c r="F31" s="121">
        <v>8</v>
      </c>
      <c r="G31" s="121">
        <v>32</v>
      </c>
      <c r="I31" s="86">
        <v>29</v>
      </c>
      <c r="J31" s="121">
        <v>7</v>
      </c>
      <c r="K31" s="121">
        <v>10</v>
      </c>
      <c r="L31" s="121">
        <v>4</v>
      </c>
      <c r="M31" s="121">
        <v>9</v>
      </c>
      <c r="N31" s="121">
        <v>30</v>
      </c>
      <c r="Q31" s="86">
        <v>29</v>
      </c>
      <c r="R31" s="121">
        <v>10</v>
      </c>
      <c r="S31" s="121">
        <v>4</v>
      </c>
      <c r="T31" s="121">
        <v>4</v>
      </c>
      <c r="U31" s="121">
        <v>8</v>
      </c>
      <c r="V31" s="121">
        <v>26</v>
      </c>
      <c r="X31" s="86">
        <v>29</v>
      </c>
      <c r="Y31" s="121">
        <v>9</v>
      </c>
      <c r="Z31" s="121">
        <v>10</v>
      </c>
      <c r="AA31" s="121">
        <v>1</v>
      </c>
      <c r="AB31" s="121">
        <v>1</v>
      </c>
      <c r="AC31" s="121">
        <v>21</v>
      </c>
      <c r="AE31" s="86">
        <v>29</v>
      </c>
      <c r="AF31" s="121">
        <v>5</v>
      </c>
      <c r="AG31" s="121">
        <v>4</v>
      </c>
      <c r="AH31" s="121">
        <v>6</v>
      </c>
      <c r="AI31" s="121">
        <v>8</v>
      </c>
      <c r="AJ31" s="121">
        <v>23</v>
      </c>
      <c r="AL31" s="86">
        <v>29</v>
      </c>
      <c r="AM31" s="121">
        <v>10</v>
      </c>
      <c r="AN31" s="121">
        <v>0</v>
      </c>
      <c r="AO31" s="121">
        <v>7</v>
      </c>
      <c r="AP31" s="121">
        <v>4</v>
      </c>
      <c r="AQ31" s="121">
        <v>21</v>
      </c>
      <c r="AS31" s="86">
        <v>29</v>
      </c>
      <c r="AT31" s="121">
        <v>8</v>
      </c>
      <c r="AU31" s="121">
        <v>9</v>
      </c>
      <c r="AV31" s="121">
        <v>4.5</v>
      </c>
      <c r="AW31" s="121">
        <v>4</v>
      </c>
      <c r="AX31" s="121">
        <v>25.5</v>
      </c>
      <c r="AZ31" s="86">
        <v>29</v>
      </c>
      <c r="BA31" s="121">
        <v>9</v>
      </c>
      <c r="BB31" s="121">
        <v>10</v>
      </c>
      <c r="BC31" s="121">
        <v>8</v>
      </c>
      <c r="BD31" s="121">
        <v>7</v>
      </c>
      <c r="BE31" s="121">
        <v>34</v>
      </c>
    </row>
    <row r="32" spans="2:57">
      <c r="B32" s="86">
        <v>30</v>
      </c>
      <c r="C32" s="121">
        <v>2</v>
      </c>
      <c r="D32" s="121">
        <v>10</v>
      </c>
      <c r="E32" s="121">
        <v>10</v>
      </c>
      <c r="F32" s="121">
        <v>9.5</v>
      </c>
      <c r="G32" s="121">
        <v>31.5</v>
      </c>
      <c r="I32" s="86">
        <v>30</v>
      </c>
      <c r="J32" s="121">
        <v>9</v>
      </c>
      <c r="K32" s="121">
        <v>10</v>
      </c>
      <c r="L32" s="121">
        <v>10</v>
      </c>
      <c r="M32" s="121">
        <v>1</v>
      </c>
      <c r="N32" s="121">
        <v>30</v>
      </c>
      <c r="Q32" s="86">
        <v>30</v>
      </c>
      <c r="R32" s="121">
        <v>10</v>
      </c>
      <c r="S32" s="121">
        <v>9</v>
      </c>
      <c r="T32" s="121">
        <v>1</v>
      </c>
      <c r="U32" s="121">
        <v>6</v>
      </c>
      <c r="V32" s="121">
        <v>26</v>
      </c>
      <c r="X32" s="86">
        <v>30</v>
      </c>
      <c r="Y32" s="121">
        <v>6</v>
      </c>
      <c r="Z32" s="121">
        <v>9</v>
      </c>
      <c r="AA32" s="121">
        <v>2</v>
      </c>
      <c r="AB32" s="121">
        <v>3</v>
      </c>
      <c r="AC32" s="121">
        <v>20</v>
      </c>
      <c r="AE32" s="86">
        <v>30</v>
      </c>
      <c r="AF32" s="121">
        <v>3</v>
      </c>
      <c r="AG32" s="121">
        <v>2</v>
      </c>
      <c r="AH32" s="121">
        <v>10</v>
      </c>
      <c r="AI32" s="121">
        <v>7</v>
      </c>
      <c r="AJ32" s="121">
        <v>22</v>
      </c>
      <c r="AL32" s="86">
        <v>30</v>
      </c>
      <c r="AM32" s="121">
        <v>8</v>
      </c>
      <c r="AN32" s="121">
        <v>0</v>
      </c>
      <c r="AO32" s="121">
        <v>6</v>
      </c>
      <c r="AP32" s="121">
        <v>6</v>
      </c>
      <c r="AQ32" s="121">
        <v>20</v>
      </c>
      <c r="AS32" s="86">
        <v>30</v>
      </c>
      <c r="AT32" s="121">
        <v>10</v>
      </c>
      <c r="AU32" s="121">
        <v>4</v>
      </c>
      <c r="AV32" s="121">
        <v>9</v>
      </c>
      <c r="AW32" s="121">
        <v>2.5</v>
      </c>
      <c r="AX32" s="121">
        <v>25.5</v>
      </c>
      <c r="AZ32" s="86">
        <v>30</v>
      </c>
      <c r="BA32" s="121">
        <v>10</v>
      </c>
      <c r="BB32" s="121">
        <v>10</v>
      </c>
      <c r="BC32" s="121">
        <v>5</v>
      </c>
      <c r="BD32" s="121">
        <v>9</v>
      </c>
      <c r="BE32" s="121">
        <v>34</v>
      </c>
    </row>
    <row r="33" spans="2:57">
      <c r="B33" s="86">
        <v>31</v>
      </c>
      <c r="C33" s="121">
        <v>10</v>
      </c>
      <c r="D33" s="121">
        <v>6</v>
      </c>
      <c r="E33" s="121">
        <v>8</v>
      </c>
      <c r="F33" s="121">
        <v>7</v>
      </c>
      <c r="G33" s="121">
        <v>31</v>
      </c>
      <c r="I33" s="86">
        <v>31</v>
      </c>
      <c r="J33" s="121">
        <v>8</v>
      </c>
      <c r="K33" s="121">
        <v>8</v>
      </c>
      <c r="L33" s="121">
        <v>6</v>
      </c>
      <c r="M33" s="121">
        <v>8</v>
      </c>
      <c r="N33" s="121">
        <v>30</v>
      </c>
      <c r="Q33" s="86">
        <v>31</v>
      </c>
      <c r="R33" s="121">
        <v>10</v>
      </c>
      <c r="S33" s="121">
        <v>10</v>
      </c>
      <c r="T33" s="121">
        <v>1</v>
      </c>
      <c r="U33" s="121">
        <v>5</v>
      </c>
      <c r="V33" s="121">
        <v>26</v>
      </c>
      <c r="X33" s="86">
        <v>31</v>
      </c>
      <c r="Y33" s="121">
        <v>4</v>
      </c>
      <c r="Z33" s="121">
        <v>0</v>
      </c>
      <c r="AA33" s="121">
        <v>6</v>
      </c>
      <c r="AB33" s="121">
        <v>7</v>
      </c>
      <c r="AC33" s="121">
        <v>17</v>
      </c>
      <c r="AE33" s="86">
        <v>31</v>
      </c>
      <c r="AF33" s="121">
        <v>4.5</v>
      </c>
      <c r="AG33" s="121">
        <v>4</v>
      </c>
      <c r="AH33" s="121">
        <v>9</v>
      </c>
      <c r="AI33" s="121">
        <v>4.5</v>
      </c>
      <c r="AJ33" s="121">
        <v>22</v>
      </c>
      <c r="AL33" s="86">
        <v>31</v>
      </c>
      <c r="AM33" s="121">
        <v>10</v>
      </c>
      <c r="AN33" s="121">
        <v>0</v>
      </c>
      <c r="AO33" s="121">
        <v>7</v>
      </c>
      <c r="AP33" s="121">
        <v>2.5</v>
      </c>
      <c r="AQ33" s="121">
        <v>19.5</v>
      </c>
      <c r="AS33" s="86">
        <v>31</v>
      </c>
      <c r="AT33" s="121">
        <v>9.5</v>
      </c>
      <c r="AU33" s="121">
        <v>8</v>
      </c>
      <c r="AV33" s="121">
        <v>3</v>
      </c>
      <c r="AW33" s="121">
        <v>5</v>
      </c>
      <c r="AX33" s="121">
        <v>25.5</v>
      </c>
      <c r="AZ33" s="86">
        <v>31</v>
      </c>
      <c r="BA33" s="121">
        <v>9</v>
      </c>
      <c r="BB33" s="121">
        <v>9</v>
      </c>
      <c r="BC33" s="121">
        <v>7</v>
      </c>
      <c r="BD33" s="121">
        <v>9</v>
      </c>
      <c r="BE33" s="121">
        <v>34</v>
      </c>
    </row>
    <row r="34" spans="2:57">
      <c r="B34" s="86">
        <v>32</v>
      </c>
      <c r="C34" s="121">
        <v>2</v>
      </c>
      <c r="D34" s="121">
        <v>9.5</v>
      </c>
      <c r="E34" s="121">
        <v>10</v>
      </c>
      <c r="F34" s="121">
        <v>9</v>
      </c>
      <c r="G34" s="121">
        <v>30.5</v>
      </c>
      <c r="I34" s="86">
        <v>32</v>
      </c>
      <c r="J34" s="121">
        <v>8</v>
      </c>
      <c r="K34" s="121">
        <v>10</v>
      </c>
      <c r="L34" s="121">
        <v>6</v>
      </c>
      <c r="M34" s="121">
        <v>6</v>
      </c>
      <c r="N34" s="121">
        <v>30</v>
      </c>
      <c r="Q34" s="86">
        <v>32</v>
      </c>
      <c r="R34" s="121">
        <v>3</v>
      </c>
      <c r="S34" s="121">
        <v>8</v>
      </c>
      <c r="T34" s="121">
        <v>8</v>
      </c>
      <c r="U34" s="121">
        <v>6</v>
      </c>
      <c r="V34" s="121">
        <v>25</v>
      </c>
      <c r="X34" s="86">
        <v>32</v>
      </c>
      <c r="Y34" s="121">
        <v>7</v>
      </c>
      <c r="Z34" s="121">
        <v>5</v>
      </c>
      <c r="AA34" s="121">
        <v>5</v>
      </c>
      <c r="AB34" s="121">
        <v>0</v>
      </c>
      <c r="AC34" s="121">
        <v>17</v>
      </c>
      <c r="AE34" s="86">
        <v>32</v>
      </c>
      <c r="AF34" s="121">
        <v>9</v>
      </c>
      <c r="AG34" s="121">
        <v>0</v>
      </c>
      <c r="AH34" s="121">
        <v>10</v>
      </c>
      <c r="AI34" s="121">
        <v>3</v>
      </c>
      <c r="AJ34" s="121">
        <v>22</v>
      </c>
      <c r="AL34" s="86">
        <v>32</v>
      </c>
      <c r="AM34" s="121">
        <v>4</v>
      </c>
      <c r="AN34" s="121">
        <v>0</v>
      </c>
      <c r="AO34" s="121">
        <v>10</v>
      </c>
      <c r="AP34" s="121">
        <v>5</v>
      </c>
      <c r="AQ34" s="121">
        <v>19</v>
      </c>
      <c r="AS34" s="86">
        <v>32</v>
      </c>
      <c r="AT34" s="121">
        <v>10</v>
      </c>
      <c r="AU34" s="121">
        <v>7</v>
      </c>
      <c r="AV34" s="121">
        <v>7</v>
      </c>
      <c r="AW34" s="121">
        <v>1</v>
      </c>
      <c r="AX34" s="121">
        <v>25</v>
      </c>
      <c r="AZ34" s="86">
        <v>32</v>
      </c>
      <c r="BA34" s="121">
        <v>9</v>
      </c>
      <c r="BB34" s="121">
        <v>8</v>
      </c>
      <c r="BC34" s="121">
        <v>9</v>
      </c>
      <c r="BD34" s="121">
        <v>8</v>
      </c>
      <c r="BE34" s="121">
        <v>34</v>
      </c>
    </row>
    <row r="35" spans="2:57">
      <c r="B35" s="86">
        <v>33</v>
      </c>
      <c r="C35" s="121">
        <v>10</v>
      </c>
      <c r="D35" s="121">
        <v>8</v>
      </c>
      <c r="E35" s="121">
        <v>6</v>
      </c>
      <c r="F35" s="121">
        <v>6</v>
      </c>
      <c r="G35" s="121">
        <v>30</v>
      </c>
      <c r="I35" s="86">
        <v>33</v>
      </c>
      <c r="J35" s="121">
        <v>9</v>
      </c>
      <c r="K35" s="121">
        <v>3</v>
      </c>
      <c r="L35" s="121">
        <v>10</v>
      </c>
      <c r="M35" s="121">
        <v>8</v>
      </c>
      <c r="N35" s="121">
        <v>30</v>
      </c>
      <c r="Q35" s="86">
        <v>33</v>
      </c>
      <c r="R35" s="121">
        <v>10</v>
      </c>
      <c r="S35" s="121">
        <v>7</v>
      </c>
      <c r="T35" s="121">
        <v>2</v>
      </c>
      <c r="U35" s="121">
        <v>6</v>
      </c>
      <c r="V35" s="121">
        <v>25</v>
      </c>
      <c r="X35" s="86">
        <v>33</v>
      </c>
      <c r="Y35" s="121">
        <v>7</v>
      </c>
      <c r="Z35" s="121">
        <v>8</v>
      </c>
      <c r="AA35" s="121">
        <v>2</v>
      </c>
      <c r="AB35" s="121">
        <v>0</v>
      </c>
      <c r="AC35" s="121">
        <v>17</v>
      </c>
      <c r="AE35" s="86">
        <v>33</v>
      </c>
      <c r="AF35" s="121">
        <v>8</v>
      </c>
      <c r="AG35" s="121">
        <v>1.5</v>
      </c>
      <c r="AH35" s="121">
        <v>10</v>
      </c>
      <c r="AI35" s="121">
        <v>2</v>
      </c>
      <c r="AJ35" s="121">
        <v>21.5</v>
      </c>
      <c r="AL35" s="86">
        <v>33</v>
      </c>
      <c r="AM35" s="121">
        <v>10</v>
      </c>
      <c r="AN35" s="121">
        <v>0</v>
      </c>
      <c r="AO35" s="121">
        <v>4</v>
      </c>
      <c r="AP35" s="121">
        <v>5</v>
      </c>
      <c r="AQ35" s="121">
        <v>19</v>
      </c>
      <c r="AS35" s="86">
        <v>33</v>
      </c>
      <c r="AT35" s="121">
        <v>10</v>
      </c>
      <c r="AU35" s="121">
        <v>10</v>
      </c>
      <c r="AV35" s="121">
        <v>0</v>
      </c>
      <c r="AW35" s="121">
        <v>4.5</v>
      </c>
      <c r="AX35" s="121">
        <v>24.5</v>
      </c>
      <c r="AZ35" s="86">
        <v>33</v>
      </c>
      <c r="BA35" s="121">
        <v>10</v>
      </c>
      <c r="BB35" s="121">
        <v>10</v>
      </c>
      <c r="BC35" s="121">
        <v>5</v>
      </c>
      <c r="BD35" s="121">
        <v>8</v>
      </c>
      <c r="BE35" s="121">
        <v>33</v>
      </c>
    </row>
    <row r="36" spans="2:57">
      <c r="B36" s="86">
        <v>34</v>
      </c>
      <c r="C36" s="121">
        <v>10</v>
      </c>
      <c r="D36" s="121">
        <v>0</v>
      </c>
      <c r="E36" s="121">
        <v>10</v>
      </c>
      <c r="F36" s="121">
        <v>10</v>
      </c>
      <c r="G36" s="121">
        <v>30</v>
      </c>
      <c r="I36" s="86">
        <v>34</v>
      </c>
      <c r="J36" s="121">
        <v>5</v>
      </c>
      <c r="K36" s="121">
        <v>7</v>
      </c>
      <c r="L36" s="121">
        <v>10</v>
      </c>
      <c r="M36" s="121">
        <v>8</v>
      </c>
      <c r="N36" s="121">
        <v>30</v>
      </c>
      <c r="Q36" s="86">
        <v>34</v>
      </c>
      <c r="R36" s="121">
        <v>9.5</v>
      </c>
      <c r="S36" s="121">
        <v>9</v>
      </c>
      <c r="T36" s="121">
        <v>0</v>
      </c>
      <c r="U36" s="121">
        <v>6</v>
      </c>
      <c r="V36" s="121">
        <v>24.5</v>
      </c>
      <c r="X36" s="86">
        <v>34</v>
      </c>
      <c r="Y36" s="121">
        <v>4.5</v>
      </c>
      <c r="Z36" s="121">
        <v>2</v>
      </c>
      <c r="AA36" s="121">
        <v>5</v>
      </c>
      <c r="AB36" s="121">
        <v>5</v>
      </c>
      <c r="AC36" s="121">
        <v>16.5</v>
      </c>
      <c r="AE36" s="86">
        <v>34</v>
      </c>
      <c r="AF36" s="121">
        <v>9</v>
      </c>
      <c r="AG36" s="121">
        <v>0</v>
      </c>
      <c r="AH36" s="121">
        <v>10</v>
      </c>
      <c r="AI36" s="121">
        <v>1.5</v>
      </c>
      <c r="AJ36" s="121">
        <v>20.5</v>
      </c>
      <c r="AL36" s="86">
        <v>34</v>
      </c>
      <c r="AM36" s="121">
        <v>3</v>
      </c>
      <c r="AN36" s="121">
        <v>0</v>
      </c>
      <c r="AO36" s="121">
        <v>6</v>
      </c>
      <c r="AP36" s="121">
        <v>10</v>
      </c>
      <c r="AQ36" s="121">
        <v>19</v>
      </c>
      <c r="AS36" s="86">
        <v>34</v>
      </c>
      <c r="AT36" s="121">
        <v>10</v>
      </c>
      <c r="AU36" s="121">
        <v>8</v>
      </c>
      <c r="AV36" s="121">
        <v>0</v>
      </c>
      <c r="AW36" s="121">
        <v>6</v>
      </c>
      <c r="AX36" s="121">
        <v>24</v>
      </c>
      <c r="AZ36" s="86">
        <v>34</v>
      </c>
      <c r="BA36" s="121">
        <v>10</v>
      </c>
      <c r="BB36" s="121">
        <v>10</v>
      </c>
      <c r="BC36" s="121">
        <v>3</v>
      </c>
      <c r="BD36" s="121">
        <v>10</v>
      </c>
      <c r="BE36" s="121">
        <v>33</v>
      </c>
    </row>
    <row r="37" spans="2:57">
      <c r="B37" s="86">
        <v>35</v>
      </c>
      <c r="C37" s="121">
        <v>10</v>
      </c>
      <c r="D37" s="121">
        <v>0</v>
      </c>
      <c r="E37" s="121">
        <v>10</v>
      </c>
      <c r="F37" s="121">
        <v>9</v>
      </c>
      <c r="G37" s="121">
        <v>29</v>
      </c>
      <c r="I37" s="86">
        <v>35</v>
      </c>
      <c r="J37" s="121">
        <v>7</v>
      </c>
      <c r="K37" s="121">
        <v>10</v>
      </c>
      <c r="L37" s="121">
        <v>7</v>
      </c>
      <c r="M37" s="121">
        <v>6</v>
      </c>
      <c r="N37" s="121">
        <v>30</v>
      </c>
      <c r="Q37" s="86">
        <v>35</v>
      </c>
      <c r="R37" s="121">
        <v>10</v>
      </c>
      <c r="S37" s="121">
        <v>9</v>
      </c>
      <c r="T37" s="121">
        <v>2</v>
      </c>
      <c r="U37" s="121">
        <v>3</v>
      </c>
      <c r="V37" s="121">
        <v>24</v>
      </c>
      <c r="X37" s="86">
        <v>35</v>
      </c>
      <c r="Y37" s="121">
        <v>10</v>
      </c>
      <c r="Z37" s="121">
        <v>0</v>
      </c>
      <c r="AA37" s="121">
        <v>1</v>
      </c>
      <c r="AB37" s="121">
        <v>5</v>
      </c>
      <c r="AC37" s="121">
        <v>16</v>
      </c>
      <c r="AE37" s="86">
        <v>35</v>
      </c>
      <c r="AF37" s="121">
        <v>4</v>
      </c>
      <c r="AG37" s="121">
        <v>2</v>
      </c>
      <c r="AH37" s="121">
        <v>10</v>
      </c>
      <c r="AI37" s="121">
        <v>4</v>
      </c>
      <c r="AJ37" s="121">
        <v>20</v>
      </c>
      <c r="AL37" s="86">
        <v>35</v>
      </c>
      <c r="AM37" s="121">
        <v>5</v>
      </c>
      <c r="AN37" s="121">
        <v>0</v>
      </c>
      <c r="AO37" s="121">
        <v>7</v>
      </c>
      <c r="AP37" s="121">
        <v>6</v>
      </c>
      <c r="AQ37" s="121">
        <v>18</v>
      </c>
      <c r="AS37" s="86">
        <v>35</v>
      </c>
      <c r="AT37" s="121">
        <v>10</v>
      </c>
      <c r="AU37" s="121">
        <v>7</v>
      </c>
      <c r="AV37" s="121">
        <v>5</v>
      </c>
      <c r="AW37" s="121">
        <v>2</v>
      </c>
      <c r="AX37" s="121">
        <v>24</v>
      </c>
      <c r="AZ37" s="86">
        <v>35</v>
      </c>
      <c r="BA37" s="121">
        <v>8.5</v>
      </c>
      <c r="BB37" s="121">
        <v>7</v>
      </c>
      <c r="BC37" s="121">
        <v>7.5</v>
      </c>
      <c r="BD37" s="121">
        <v>10</v>
      </c>
      <c r="BE37" s="121">
        <v>33</v>
      </c>
    </row>
    <row r="38" spans="2:57">
      <c r="B38" s="86">
        <v>36</v>
      </c>
      <c r="C38" s="121">
        <v>10</v>
      </c>
      <c r="D38" s="121">
        <v>7</v>
      </c>
      <c r="E38" s="121">
        <v>7</v>
      </c>
      <c r="F38" s="121">
        <v>4</v>
      </c>
      <c r="G38" s="121">
        <v>28</v>
      </c>
      <c r="I38" s="86">
        <v>36</v>
      </c>
      <c r="J38" s="121">
        <v>8</v>
      </c>
      <c r="K38" s="121">
        <v>9</v>
      </c>
      <c r="L38" s="121">
        <v>1.5</v>
      </c>
      <c r="M38" s="121">
        <v>10</v>
      </c>
      <c r="N38" s="121">
        <v>28.5</v>
      </c>
      <c r="Q38" s="86">
        <v>36</v>
      </c>
      <c r="R38" s="121">
        <v>3</v>
      </c>
      <c r="S38" s="121">
        <v>7.5</v>
      </c>
      <c r="T38" s="121">
        <v>3</v>
      </c>
      <c r="U38" s="121">
        <v>10</v>
      </c>
      <c r="V38" s="121">
        <v>23.5</v>
      </c>
      <c r="X38" s="86">
        <v>36</v>
      </c>
      <c r="Y38" s="121">
        <v>1.5</v>
      </c>
      <c r="Z38" s="121">
        <v>8</v>
      </c>
      <c r="AA38" s="121">
        <v>5</v>
      </c>
      <c r="AB38" s="121">
        <v>0</v>
      </c>
      <c r="AC38" s="121">
        <v>14.5</v>
      </c>
      <c r="AE38" s="86">
        <v>36</v>
      </c>
      <c r="AF38" s="121">
        <v>0</v>
      </c>
      <c r="AG38" s="121">
        <v>1</v>
      </c>
      <c r="AH38" s="121">
        <v>10</v>
      </c>
      <c r="AI38" s="121">
        <v>9</v>
      </c>
      <c r="AJ38" s="121">
        <v>20</v>
      </c>
      <c r="AL38" s="86">
        <v>36</v>
      </c>
      <c r="AM38" s="121">
        <v>8</v>
      </c>
      <c r="AN38" s="121">
        <v>0</v>
      </c>
      <c r="AO38" s="121">
        <v>5</v>
      </c>
      <c r="AP38" s="121">
        <v>5</v>
      </c>
      <c r="AQ38" s="121">
        <v>18</v>
      </c>
      <c r="AS38" s="86">
        <v>36</v>
      </c>
      <c r="AT38" s="121">
        <v>10</v>
      </c>
      <c r="AU38" s="121">
        <v>4</v>
      </c>
      <c r="AV38" s="121">
        <v>10</v>
      </c>
      <c r="AW38" s="121">
        <v>0</v>
      </c>
      <c r="AX38" s="121">
        <v>24</v>
      </c>
      <c r="AZ38" s="86">
        <v>36</v>
      </c>
      <c r="BA38" s="121">
        <v>10</v>
      </c>
      <c r="BB38" s="121">
        <v>8</v>
      </c>
      <c r="BC38" s="121">
        <v>6</v>
      </c>
      <c r="BD38" s="121">
        <v>9</v>
      </c>
      <c r="BE38" s="121">
        <v>33</v>
      </c>
    </row>
    <row r="39" spans="2:57">
      <c r="B39" s="86">
        <v>37</v>
      </c>
      <c r="C39" s="121">
        <v>10</v>
      </c>
      <c r="D39" s="121">
        <v>10</v>
      </c>
      <c r="E39" s="121">
        <v>5</v>
      </c>
      <c r="F39" s="121">
        <v>3</v>
      </c>
      <c r="G39" s="121">
        <v>28</v>
      </c>
      <c r="I39" s="86">
        <v>37</v>
      </c>
      <c r="J39" s="121">
        <v>3</v>
      </c>
      <c r="K39" s="121">
        <v>6</v>
      </c>
      <c r="L39" s="121">
        <v>10</v>
      </c>
      <c r="M39" s="121">
        <v>9</v>
      </c>
      <c r="N39" s="121">
        <v>28</v>
      </c>
      <c r="Q39" s="86">
        <v>37</v>
      </c>
      <c r="R39" s="121">
        <v>10</v>
      </c>
      <c r="S39" s="121">
        <v>6</v>
      </c>
      <c r="T39" s="121">
        <v>2</v>
      </c>
      <c r="U39" s="121">
        <v>4</v>
      </c>
      <c r="V39" s="121">
        <v>22</v>
      </c>
      <c r="X39" s="86">
        <v>37</v>
      </c>
      <c r="Y39" s="121">
        <v>1</v>
      </c>
      <c r="Z39" s="121">
        <v>5</v>
      </c>
      <c r="AA39" s="121">
        <v>1</v>
      </c>
      <c r="AB39" s="121">
        <v>7</v>
      </c>
      <c r="AC39" s="121">
        <v>14</v>
      </c>
      <c r="AE39" s="86">
        <v>37</v>
      </c>
      <c r="AF39" s="121">
        <v>3.5</v>
      </c>
      <c r="AG39" s="121">
        <v>0</v>
      </c>
      <c r="AH39" s="121">
        <v>8</v>
      </c>
      <c r="AI39" s="121">
        <v>8</v>
      </c>
      <c r="AJ39" s="121">
        <v>19.5</v>
      </c>
      <c r="AL39" s="86">
        <v>37</v>
      </c>
      <c r="AM39" s="121">
        <v>9</v>
      </c>
      <c r="AN39" s="121">
        <v>0</v>
      </c>
      <c r="AO39" s="121">
        <v>3</v>
      </c>
      <c r="AP39" s="121">
        <v>5</v>
      </c>
      <c r="AQ39" s="121">
        <v>17</v>
      </c>
      <c r="AS39" s="86">
        <v>37</v>
      </c>
      <c r="AT39" s="121">
        <v>10</v>
      </c>
      <c r="AU39" s="121">
        <v>9</v>
      </c>
      <c r="AV39" s="121">
        <v>4</v>
      </c>
      <c r="AW39" s="121">
        <v>0.5</v>
      </c>
      <c r="AX39" s="121">
        <v>23.5</v>
      </c>
      <c r="AZ39" s="86">
        <v>37</v>
      </c>
      <c r="BA39" s="121">
        <v>10</v>
      </c>
      <c r="BB39" s="121">
        <v>8</v>
      </c>
      <c r="BC39" s="121">
        <v>5</v>
      </c>
      <c r="BD39" s="121">
        <v>9</v>
      </c>
      <c r="BE39" s="121">
        <v>32</v>
      </c>
    </row>
    <row r="40" spans="2:57">
      <c r="B40" s="86">
        <v>38</v>
      </c>
      <c r="C40" s="121">
        <v>10</v>
      </c>
      <c r="D40" s="121">
        <v>3</v>
      </c>
      <c r="E40" s="121">
        <v>7</v>
      </c>
      <c r="F40" s="121">
        <v>7</v>
      </c>
      <c r="G40" s="121">
        <v>27</v>
      </c>
      <c r="I40" s="86">
        <v>38</v>
      </c>
      <c r="J40" s="121">
        <v>9</v>
      </c>
      <c r="K40" s="121">
        <v>8</v>
      </c>
      <c r="L40" s="121">
        <v>8</v>
      </c>
      <c r="M40" s="121">
        <v>3</v>
      </c>
      <c r="N40" s="121">
        <v>28</v>
      </c>
      <c r="Q40" s="86">
        <v>38</v>
      </c>
      <c r="R40" s="121">
        <v>9</v>
      </c>
      <c r="S40" s="121">
        <v>5</v>
      </c>
      <c r="T40" s="121">
        <v>2</v>
      </c>
      <c r="U40" s="121">
        <v>6</v>
      </c>
      <c r="V40" s="121">
        <v>22</v>
      </c>
      <c r="X40" s="86">
        <v>38</v>
      </c>
      <c r="Y40" s="121">
        <v>0</v>
      </c>
      <c r="Z40" s="121">
        <v>5</v>
      </c>
      <c r="AA40" s="121">
        <v>1</v>
      </c>
      <c r="AB40" s="121">
        <v>8</v>
      </c>
      <c r="AC40" s="121">
        <v>14</v>
      </c>
      <c r="AE40" s="86">
        <v>38</v>
      </c>
      <c r="AF40" s="121">
        <v>6</v>
      </c>
      <c r="AG40" s="121">
        <v>1</v>
      </c>
      <c r="AH40" s="121">
        <v>10</v>
      </c>
      <c r="AI40" s="121">
        <v>2</v>
      </c>
      <c r="AJ40" s="121">
        <v>19</v>
      </c>
      <c r="AL40" s="86">
        <v>38</v>
      </c>
      <c r="AM40" s="121">
        <v>5</v>
      </c>
      <c r="AN40" s="121">
        <v>0</v>
      </c>
      <c r="AO40" s="121">
        <v>3</v>
      </c>
      <c r="AP40" s="121">
        <v>9</v>
      </c>
      <c r="AQ40" s="121">
        <v>17</v>
      </c>
      <c r="AS40" s="86">
        <v>38</v>
      </c>
      <c r="AT40" s="121">
        <v>5</v>
      </c>
      <c r="AU40" s="121">
        <v>6</v>
      </c>
      <c r="AV40" s="121">
        <v>8</v>
      </c>
      <c r="AW40" s="121">
        <v>4.5</v>
      </c>
      <c r="AX40" s="121">
        <v>23.5</v>
      </c>
      <c r="AZ40" s="86">
        <v>38</v>
      </c>
      <c r="BA40" s="121">
        <v>10</v>
      </c>
      <c r="BB40" s="121">
        <v>9</v>
      </c>
      <c r="BC40" s="121">
        <v>5</v>
      </c>
      <c r="BD40" s="121">
        <v>8</v>
      </c>
      <c r="BE40" s="121">
        <v>32</v>
      </c>
    </row>
    <row r="41" spans="2:57">
      <c r="B41" s="86">
        <v>39</v>
      </c>
      <c r="C41" s="121">
        <v>8</v>
      </c>
      <c r="D41" s="121">
        <v>10</v>
      </c>
      <c r="E41" s="121">
        <v>5</v>
      </c>
      <c r="F41" s="121">
        <v>4</v>
      </c>
      <c r="G41" s="121">
        <v>27</v>
      </c>
      <c r="I41" s="86">
        <v>39</v>
      </c>
      <c r="J41" s="121">
        <v>7</v>
      </c>
      <c r="K41" s="121">
        <v>6</v>
      </c>
      <c r="L41" s="121">
        <v>10</v>
      </c>
      <c r="M41" s="121">
        <v>4</v>
      </c>
      <c r="N41" s="121">
        <v>27</v>
      </c>
      <c r="Q41" s="86">
        <v>39</v>
      </c>
      <c r="R41" s="121">
        <v>3</v>
      </c>
      <c r="S41" s="121">
        <v>9</v>
      </c>
      <c r="T41" s="121">
        <v>2</v>
      </c>
      <c r="U41" s="121">
        <v>8</v>
      </c>
      <c r="V41" s="121">
        <v>22</v>
      </c>
      <c r="AE41" s="86">
        <v>39</v>
      </c>
      <c r="AF41" s="121">
        <v>5</v>
      </c>
      <c r="AG41" s="121">
        <v>0</v>
      </c>
      <c r="AH41" s="121">
        <v>8</v>
      </c>
      <c r="AI41" s="121">
        <v>5</v>
      </c>
      <c r="AJ41" s="121">
        <v>18</v>
      </c>
      <c r="AL41" s="86">
        <v>39</v>
      </c>
      <c r="AM41" s="121">
        <v>7</v>
      </c>
      <c r="AN41" s="121">
        <v>0</v>
      </c>
      <c r="AO41" s="121">
        <v>4</v>
      </c>
      <c r="AP41" s="121">
        <v>5</v>
      </c>
      <c r="AQ41" s="121">
        <v>16</v>
      </c>
      <c r="AS41" s="86">
        <v>39</v>
      </c>
      <c r="AT41" s="121">
        <v>10</v>
      </c>
      <c r="AU41" s="121">
        <v>7</v>
      </c>
      <c r="AV41" s="121">
        <v>1</v>
      </c>
      <c r="AW41" s="121">
        <v>5</v>
      </c>
      <c r="AX41" s="121">
        <v>23</v>
      </c>
      <c r="AZ41" s="86">
        <v>39</v>
      </c>
      <c r="BA41" s="121">
        <v>5</v>
      </c>
      <c r="BB41" s="121">
        <v>9</v>
      </c>
      <c r="BC41" s="121">
        <v>8</v>
      </c>
      <c r="BD41" s="121">
        <v>10</v>
      </c>
      <c r="BE41" s="121">
        <v>32</v>
      </c>
    </row>
    <row r="42" spans="2:57">
      <c r="B42" s="86">
        <v>40</v>
      </c>
      <c r="C42" s="121">
        <v>9</v>
      </c>
      <c r="D42" s="121">
        <v>0</v>
      </c>
      <c r="E42" s="121">
        <v>7</v>
      </c>
      <c r="F42" s="121">
        <v>9.5</v>
      </c>
      <c r="G42" s="121">
        <v>25.5</v>
      </c>
      <c r="I42" s="86">
        <v>40</v>
      </c>
      <c r="J42" s="121">
        <v>8</v>
      </c>
      <c r="K42" s="121">
        <v>9</v>
      </c>
      <c r="L42" s="121">
        <v>4</v>
      </c>
      <c r="M42" s="121">
        <v>6</v>
      </c>
      <c r="N42" s="121">
        <v>27</v>
      </c>
      <c r="Q42" s="86">
        <v>40</v>
      </c>
      <c r="R42" s="121">
        <v>3.5</v>
      </c>
      <c r="S42" s="121">
        <v>9</v>
      </c>
      <c r="T42" s="121">
        <v>3</v>
      </c>
      <c r="U42" s="121">
        <v>6</v>
      </c>
      <c r="V42" s="121">
        <v>21.5</v>
      </c>
      <c r="AE42" s="86">
        <v>40</v>
      </c>
      <c r="AF42" s="121">
        <v>2</v>
      </c>
      <c r="AG42" s="121">
        <v>2</v>
      </c>
      <c r="AH42" s="121">
        <v>9</v>
      </c>
      <c r="AI42" s="121">
        <v>5</v>
      </c>
      <c r="AJ42" s="121">
        <v>18</v>
      </c>
      <c r="AL42" s="86">
        <v>40</v>
      </c>
      <c r="AM42" s="121">
        <v>6</v>
      </c>
      <c r="AN42" s="121">
        <v>0</v>
      </c>
      <c r="AO42" s="121">
        <v>3</v>
      </c>
      <c r="AP42" s="121">
        <v>6</v>
      </c>
      <c r="AQ42" s="121">
        <v>15</v>
      </c>
      <c r="AS42" s="86">
        <v>40</v>
      </c>
      <c r="AT42" s="121">
        <v>7</v>
      </c>
      <c r="AU42" s="121">
        <v>8</v>
      </c>
      <c r="AV42" s="121">
        <v>4</v>
      </c>
      <c r="AW42" s="121">
        <v>4</v>
      </c>
      <c r="AX42" s="121">
        <v>23</v>
      </c>
      <c r="AZ42" s="86">
        <v>40</v>
      </c>
      <c r="BA42" s="121">
        <v>10</v>
      </c>
      <c r="BB42" s="121">
        <v>9</v>
      </c>
      <c r="BC42" s="121">
        <v>7</v>
      </c>
      <c r="BD42" s="121">
        <v>5</v>
      </c>
      <c r="BE42" s="121">
        <v>31</v>
      </c>
    </row>
    <row r="43" spans="2:57">
      <c r="B43" s="86">
        <v>41</v>
      </c>
      <c r="C43" s="121">
        <v>10</v>
      </c>
      <c r="D43" s="121">
        <v>0</v>
      </c>
      <c r="E43" s="121">
        <v>7</v>
      </c>
      <c r="F43" s="121">
        <v>6</v>
      </c>
      <c r="G43" s="121">
        <v>23</v>
      </c>
      <c r="I43" s="86">
        <v>41</v>
      </c>
      <c r="J43" s="121">
        <v>7</v>
      </c>
      <c r="K43" s="121">
        <v>9</v>
      </c>
      <c r="L43" s="121">
        <v>1</v>
      </c>
      <c r="M43" s="121">
        <v>9</v>
      </c>
      <c r="N43" s="121">
        <v>26</v>
      </c>
      <c r="Q43" s="86">
        <v>41</v>
      </c>
      <c r="R43" s="121">
        <v>3</v>
      </c>
      <c r="S43" s="121">
        <v>8</v>
      </c>
      <c r="T43" s="121">
        <v>4</v>
      </c>
      <c r="U43" s="121">
        <v>6</v>
      </c>
      <c r="V43" s="121">
        <v>21</v>
      </c>
      <c r="AE43" s="86">
        <v>41</v>
      </c>
      <c r="AF43" s="121">
        <v>3.5</v>
      </c>
      <c r="AG43" s="121">
        <v>1</v>
      </c>
      <c r="AH43" s="121">
        <v>7</v>
      </c>
      <c r="AI43" s="121">
        <v>6</v>
      </c>
      <c r="AJ43" s="121">
        <v>17.5</v>
      </c>
      <c r="AL43" s="86">
        <v>41</v>
      </c>
      <c r="AM43" s="121">
        <v>10</v>
      </c>
      <c r="AN43" s="121">
        <v>0</v>
      </c>
      <c r="AO43" s="121">
        <v>0</v>
      </c>
      <c r="AP43" s="121">
        <v>5</v>
      </c>
      <c r="AQ43" s="121">
        <v>15</v>
      </c>
      <c r="AS43" s="86">
        <v>41</v>
      </c>
      <c r="AT43" s="121">
        <v>9</v>
      </c>
      <c r="AU43" s="121">
        <v>8</v>
      </c>
      <c r="AV43" s="121">
        <v>5</v>
      </c>
      <c r="AW43" s="121">
        <v>1</v>
      </c>
      <c r="AX43" s="121">
        <v>23</v>
      </c>
      <c r="AZ43" s="86">
        <v>41</v>
      </c>
      <c r="BA43" s="121">
        <v>8</v>
      </c>
      <c r="BB43" s="121">
        <v>10</v>
      </c>
      <c r="BC43" s="121">
        <v>6</v>
      </c>
      <c r="BD43" s="121">
        <v>7</v>
      </c>
      <c r="BE43" s="121">
        <v>31</v>
      </c>
    </row>
    <row r="44" spans="2:57">
      <c r="B44" s="86">
        <v>42</v>
      </c>
      <c r="C44" s="121">
        <v>10</v>
      </c>
      <c r="D44" s="121">
        <v>0</v>
      </c>
      <c r="E44" s="121">
        <v>9</v>
      </c>
      <c r="F44" s="121">
        <v>4</v>
      </c>
      <c r="G44" s="121">
        <v>23</v>
      </c>
      <c r="I44" s="86">
        <v>42</v>
      </c>
      <c r="J44" s="121">
        <v>7</v>
      </c>
      <c r="K44" s="121">
        <v>7</v>
      </c>
      <c r="L44" s="121">
        <v>3</v>
      </c>
      <c r="M44" s="121">
        <v>9</v>
      </c>
      <c r="N44" s="121">
        <v>26</v>
      </c>
      <c r="Q44" s="86">
        <v>42</v>
      </c>
      <c r="R44" s="121">
        <v>3</v>
      </c>
      <c r="S44" s="121">
        <v>8</v>
      </c>
      <c r="T44" s="121">
        <v>0</v>
      </c>
      <c r="U44" s="121">
        <v>10</v>
      </c>
      <c r="V44" s="121">
        <v>21</v>
      </c>
      <c r="AE44" s="86">
        <v>42</v>
      </c>
      <c r="AF44" s="121">
        <v>8</v>
      </c>
      <c r="AG44" s="121">
        <v>0</v>
      </c>
      <c r="AH44" s="121">
        <v>8.5</v>
      </c>
      <c r="AI44" s="121">
        <v>1</v>
      </c>
      <c r="AJ44" s="121">
        <v>17.5</v>
      </c>
      <c r="AS44" s="86">
        <v>42</v>
      </c>
      <c r="AT44" s="121">
        <v>10</v>
      </c>
      <c r="AU44" s="121">
        <v>10</v>
      </c>
      <c r="AV44" s="121">
        <v>0</v>
      </c>
      <c r="AW44" s="121">
        <v>3</v>
      </c>
      <c r="AX44" s="121">
        <v>23</v>
      </c>
      <c r="AZ44" s="86">
        <v>42</v>
      </c>
      <c r="BA44" s="121">
        <v>9.5</v>
      </c>
      <c r="BB44" s="121">
        <v>9</v>
      </c>
      <c r="BC44" s="121">
        <v>3</v>
      </c>
      <c r="BD44" s="121">
        <v>9</v>
      </c>
      <c r="BE44" s="121">
        <v>30.5</v>
      </c>
    </row>
    <row r="45" spans="2:57">
      <c r="B45" s="86">
        <v>43</v>
      </c>
      <c r="C45" s="121">
        <v>10</v>
      </c>
      <c r="D45" s="121">
        <v>0</v>
      </c>
      <c r="E45" s="121">
        <v>7</v>
      </c>
      <c r="F45" s="121">
        <v>6</v>
      </c>
      <c r="G45" s="121">
        <v>23</v>
      </c>
      <c r="I45" s="86">
        <v>43</v>
      </c>
      <c r="J45" s="121">
        <v>2</v>
      </c>
      <c r="K45" s="121">
        <v>10</v>
      </c>
      <c r="L45" s="121">
        <v>10</v>
      </c>
      <c r="M45" s="121">
        <v>4</v>
      </c>
      <c r="N45" s="121">
        <v>26</v>
      </c>
      <c r="Q45" s="86">
        <v>43</v>
      </c>
      <c r="R45" s="121">
        <v>9</v>
      </c>
      <c r="S45" s="121">
        <v>6</v>
      </c>
      <c r="T45" s="121">
        <v>0</v>
      </c>
      <c r="U45" s="121">
        <v>6</v>
      </c>
      <c r="V45" s="121">
        <v>21</v>
      </c>
      <c r="AE45" s="86">
        <v>43</v>
      </c>
      <c r="AF45" s="121">
        <v>6</v>
      </c>
      <c r="AG45" s="121">
        <v>2.5</v>
      </c>
      <c r="AH45" s="121">
        <v>9</v>
      </c>
      <c r="AI45" s="121">
        <v>0</v>
      </c>
      <c r="AJ45" s="121">
        <v>17.5</v>
      </c>
      <c r="AS45" s="86">
        <v>43</v>
      </c>
      <c r="AT45" s="121">
        <v>10</v>
      </c>
      <c r="AU45" s="121">
        <v>9</v>
      </c>
      <c r="AV45" s="121">
        <v>1</v>
      </c>
      <c r="AW45" s="121">
        <v>3</v>
      </c>
      <c r="AX45" s="121">
        <v>23</v>
      </c>
      <c r="AZ45" s="86">
        <v>43</v>
      </c>
      <c r="BA45" s="121">
        <v>7</v>
      </c>
      <c r="BB45" s="121">
        <v>9</v>
      </c>
      <c r="BC45" s="121">
        <v>5</v>
      </c>
      <c r="BD45" s="121">
        <v>9</v>
      </c>
      <c r="BE45" s="121">
        <v>30</v>
      </c>
    </row>
    <row r="46" spans="2:57">
      <c r="B46" s="86">
        <v>44</v>
      </c>
      <c r="C46" s="121">
        <v>0</v>
      </c>
      <c r="D46" s="121">
        <v>8</v>
      </c>
      <c r="E46" s="121">
        <v>8</v>
      </c>
      <c r="F46" s="121">
        <v>7</v>
      </c>
      <c r="G46" s="121">
        <v>23</v>
      </c>
      <c r="I46" s="86">
        <v>44</v>
      </c>
      <c r="J46" s="121">
        <v>10</v>
      </c>
      <c r="K46" s="121">
        <v>7</v>
      </c>
      <c r="L46" s="121">
        <v>4</v>
      </c>
      <c r="M46" s="121">
        <v>4.5</v>
      </c>
      <c r="N46" s="121">
        <v>25.5</v>
      </c>
      <c r="Q46" s="86">
        <v>44</v>
      </c>
      <c r="R46" s="121">
        <v>3</v>
      </c>
      <c r="S46" s="121">
        <v>9</v>
      </c>
      <c r="T46" s="121">
        <v>3</v>
      </c>
      <c r="U46" s="121">
        <v>5</v>
      </c>
      <c r="V46" s="121">
        <v>20</v>
      </c>
      <c r="AE46" s="86">
        <v>44</v>
      </c>
      <c r="AF46" s="121">
        <v>2</v>
      </c>
      <c r="AG46" s="121">
        <v>6</v>
      </c>
      <c r="AH46" s="121">
        <v>6</v>
      </c>
      <c r="AI46" s="121">
        <v>0</v>
      </c>
      <c r="AJ46" s="121">
        <v>14</v>
      </c>
      <c r="AS46" s="86">
        <v>44</v>
      </c>
      <c r="AT46" s="121">
        <v>10</v>
      </c>
      <c r="AU46" s="121">
        <v>7</v>
      </c>
      <c r="AV46" s="121">
        <v>4</v>
      </c>
      <c r="AW46" s="121">
        <v>2</v>
      </c>
      <c r="AX46" s="121">
        <v>23</v>
      </c>
      <c r="AZ46" s="86">
        <v>44</v>
      </c>
      <c r="BA46" s="121">
        <v>10</v>
      </c>
      <c r="BB46" s="121">
        <v>9</v>
      </c>
      <c r="BC46" s="121">
        <v>1</v>
      </c>
      <c r="BD46" s="121">
        <v>10</v>
      </c>
      <c r="BE46" s="121">
        <v>30</v>
      </c>
    </row>
    <row r="47" spans="2:57">
      <c r="B47" s="86">
        <v>45</v>
      </c>
      <c r="C47" s="121">
        <v>0</v>
      </c>
      <c r="D47" s="121">
        <v>10</v>
      </c>
      <c r="E47" s="121">
        <v>4</v>
      </c>
      <c r="F47" s="121">
        <v>9</v>
      </c>
      <c r="G47" s="121">
        <v>23</v>
      </c>
      <c r="I47" s="86">
        <v>45</v>
      </c>
      <c r="J47" s="121">
        <v>9</v>
      </c>
      <c r="K47" s="121">
        <v>10</v>
      </c>
      <c r="L47" s="121">
        <v>5</v>
      </c>
      <c r="M47" s="121">
        <v>1</v>
      </c>
      <c r="N47" s="121">
        <v>25</v>
      </c>
      <c r="Q47" s="86">
        <v>45</v>
      </c>
      <c r="R47" s="121">
        <v>7</v>
      </c>
      <c r="S47" s="121">
        <v>8</v>
      </c>
      <c r="T47" s="121">
        <v>2</v>
      </c>
      <c r="U47" s="121">
        <v>3</v>
      </c>
      <c r="V47" s="121">
        <v>20</v>
      </c>
      <c r="AS47" s="86">
        <v>45</v>
      </c>
      <c r="AT47" s="121">
        <v>7</v>
      </c>
      <c r="AU47" s="121">
        <v>10</v>
      </c>
      <c r="AV47" s="121">
        <v>2</v>
      </c>
      <c r="AW47" s="121">
        <v>4</v>
      </c>
      <c r="AX47" s="121">
        <v>23</v>
      </c>
      <c r="AZ47" s="86">
        <v>45</v>
      </c>
      <c r="BA47" s="121">
        <v>6</v>
      </c>
      <c r="BB47" s="121">
        <v>9</v>
      </c>
      <c r="BC47" s="121">
        <v>6</v>
      </c>
      <c r="BD47" s="121">
        <v>9</v>
      </c>
      <c r="BE47" s="121">
        <v>30</v>
      </c>
    </row>
    <row r="48" spans="2:57">
      <c r="B48" s="86">
        <v>46</v>
      </c>
      <c r="C48" s="121">
        <v>0</v>
      </c>
      <c r="D48" s="121">
        <v>10</v>
      </c>
      <c r="E48" s="121">
        <v>4</v>
      </c>
      <c r="F48" s="121">
        <v>8</v>
      </c>
      <c r="G48" s="121">
        <v>22</v>
      </c>
      <c r="I48" s="86">
        <v>46</v>
      </c>
      <c r="J48" s="121">
        <v>4</v>
      </c>
      <c r="K48" s="121">
        <v>10</v>
      </c>
      <c r="L48" s="121">
        <v>10</v>
      </c>
      <c r="M48" s="121">
        <v>1</v>
      </c>
      <c r="N48" s="121">
        <v>25</v>
      </c>
      <c r="Q48" s="86">
        <v>46</v>
      </c>
      <c r="R48" s="121">
        <v>3</v>
      </c>
      <c r="S48" s="121">
        <v>7</v>
      </c>
      <c r="T48" s="121">
        <v>5</v>
      </c>
      <c r="U48" s="121">
        <v>5</v>
      </c>
      <c r="V48" s="121">
        <v>20</v>
      </c>
      <c r="AS48" s="86">
        <v>46</v>
      </c>
      <c r="AT48" s="121">
        <v>9</v>
      </c>
      <c r="AU48" s="121">
        <v>7</v>
      </c>
      <c r="AV48" s="121">
        <v>1</v>
      </c>
      <c r="AW48" s="121">
        <v>5</v>
      </c>
      <c r="AX48" s="121">
        <v>22</v>
      </c>
      <c r="AZ48" s="86">
        <v>46</v>
      </c>
      <c r="BA48" s="121">
        <v>6</v>
      </c>
      <c r="BB48" s="121">
        <v>7</v>
      </c>
      <c r="BC48" s="121">
        <v>8</v>
      </c>
      <c r="BD48" s="121">
        <v>9</v>
      </c>
      <c r="BE48" s="121">
        <v>30</v>
      </c>
    </row>
    <row r="49" spans="2:57">
      <c r="B49" s="86">
        <v>47</v>
      </c>
      <c r="C49" s="121">
        <v>9</v>
      </c>
      <c r="D49" s="121">
        <v>0</v>
      </c>
      <c r="E49" s="121">
        <v>5</v>
      </c>
      <c r="F49" s="121">
        <v>8</v>
      </c>
      <c r="G49" s="121">
        <v>22</v>
      </c>
      <c r="I49" s="86">
        <v>47</v>
      </c>
      <c r="J49" s="121">
        <v>4.5</v>
      </c>
      <c r="K49" s="121">
        <v>8</v>
      </c>
      <c r="L49" s="121">
        <v>5</v>
      </c>
      <c r="M49" s="121">
        <v>7</v>
      </c>
      <c r="N49" s="121">
        <v>24.5</v>
      </c>
      <c r="Q49" s="86">
        <v>47</v>
      </c>
      <c r="R49" s="121">
        <v>7</v>
      </c>
      <c r="S49" s="121">
        <v>7</v>
      </c>
      <c r="T49" s="121">
        <v>2</v>
      </c>
      <c r="U49" s="121">
        <v>4</v>
      </c>
      <c r="V49" s="121">
        <v>20</v>
      </c>
      <c r="AS49" s="86">
        <v>47</v>
      </c>
      <c r="AT49" s="121">
        <v>7</v>
      </c>
      <c r="AU49" s="121">
        <v>6</v>
      </c>
      <c r="AV49" s="121">
        <v>5</v>
      </c>
      <c r="AW49" s="121">
        <v>3</v>
      </c>
      <c r="AX49" s="121">
        <v>21</v>
      </c>
      <c r="AZ49" s="86">
        <v>47</v>
      </c>
      <c r="BA49" s="121">
        <v>10</v>
      </c>
      <c r="BB49" s="121">
        <v>10</v>
      </c>
      <c r="BC49" s="121">
        <v>2</v>
      </c>
      <c r="BD49" s="121">
        <v>7</v>
      </c>
      <c r="BE49" s="121">
        <v>29</v>
      </c>
    </row>
    <row r="50" spans="2:57">
      <c r="B50" s="86">
        <v>48</v>
      </c>
      <c r="C50" s="121">
        <v>1</v>
      </c>
      <c r="D50" s="121">
        <v>3</v>
      </c>
      <c r="E50" s="121">
        <v>8</v>
      </c>
      <c r="F50" s="121">
        <v>9</v>
      </c>
      <c r="G50" s="121">
        <v>21</v>
      </c>
      <c r="I50" s="86">
        <v>48</v>
      </c>
      <c r="J50" s="121">
        <v>9</v>
      </c>
      <c r="K50" s="121">
        <v>6</v>
      </c>
      <c r="L50" s="121">
        <v>3</v>
      </c>
      <c r="M50" s="121">
        <v>6</v>
      </c>
      <c r="N50" s="121">
        <v>24</v>
      </c>
      <c r="Q50" s="86">
        <v>48</v>
      </c>
      <c r="R50" s="121">
        <v>3</v>
      </c>
      <c r="S50" s="121">
        <v>8.5</v>
      </c>
      <c r="T50" s="121">
        <v>2</v>
      </c>
      <c r="U50" s="121">
        <v>6</v>
      </c>
      <c r="V50" s="121">
        <v>19.5</v>
      </c>
      <c r="AS50" s="86">
        <v>48</v>
      </c>
      <c r="AT50" s="121">
        <v>10</v>
      </c>
      <c r="AU50" s="121">
        <v>8</v>
      </c>
      <c r="AV50" s="121">
        <v>0</v>
      </c>
      <c r="AW50" s="121">
        <v>2.5</v>
      </c>
      <c r="AX50" s="121">
        <v>20.5</v>
      </c>
      <c r="AZ50" s="86">
        <v>48</v>
      </c>
      <c r="BA50" s="121">
        <v>10</v>
      </c>
      <c r="BB50" s="121">
        <v>8</v>
      </c>
      <c r="BC50" s="121">
        <v>2</v>
      </c>
      <c r="BD50" s="121">
        <v>9</v>
      </c>
      <c r="BE50" s="121">
        <v>29</v>
      </c>
    </row>
    <row r="51" spans="2:57">
      <c r="B51" s="86">
        <v>49</v>
      </c>
      <c r="C51" s="121">
        <v>10</v>
      </c>
      <c r="D51" s="121">
        <v>0</v>
      </c>
      <c r="E51" s="121">
        <v>7</v>
      </c>
      <c r="F51" s="121">
        <v>3.5</v>
      </c>
      <c r="G51" s="121">
        <v>20.5</v>
      </c>
      <c r="I51" s="86">
        <v>49</v>
      </c>
      <c r="J51" s="121">
        <v>10</v>
      </c>
      <c r="K51" s="121">
        <v>0</v>
      </c>
      <c r="L51" s="121">
        <v>10</v>
      </c>
      <c r="M51" s="121">
        <v>4</v>
      </c>
      <c r="N51" s="121">
        <v>24</v>
      </c>
      <c r="Q51" s="86">
        <v>49</v>
      </c>
      <c r="R51" s="121">
        <v>7</v>
      </c>
      <c r="S51" s="121">
        <v>7</v>
      </c>
      <c r="T51" s="121">
        <v>1</v>
      </c>
      <c r="U51" s="121">
        <v>4</v>
      </c>
      <c r="V51" s="121">
        <v>19</v>
      </c>
      <c r="AS51" s="86">
        <v>49</v>
      </c>
      <c r="AT51" s="121">
        <v>10</v>
      </c>
      <c r="AU51" s="121">
        <v>3</v>
      </c>
      <c r="AV51" s="121">
        <v>3</v>
      </c>
      <c r="AW51" s="121">
        <v>3</v>
      </c>
      <c r="AX51" s="121">
        <v>19</v>
      </c>
      <c r="AZ51" s="86">
        <v>49</v>
      </c>
      <c r="BA51" s="121">
        <v>9</v>
      </c>
      <c r="BB51" s="121">
        <v>10</v>
      </c>
      <c r="BC51" s="121">
        <v>3</v>
      </c>
      <c r="BD51" s="121">
        <v>7</v>
      </c>
      <c r="BE51" s="121">
        <v>29</v>
      </c>
    </row>
    <row r="52" spans="2:57">
      <c r="B52" s="86">
        <v>50</v>
      </c>
      <c r="C52" s="121">
        <v>10</v>
      </c>
      <c r="D52" s="121">
        <v>0</v>
      </c>
      <c r="E52" s="121">
        <v>6</v>
      </c>
      <c r="F52" s="121">
        <v>4</v>
      </c>
      <c r="G52" s="121">
        <v>20</v>
      </c>
      <c r="I52" s="86">
        <v>50</v>
      </c>
      <c r="J52" s="121">
        <v>4</v>
      </c>
      <c r="K52" s="121">
        <v>8</v>
      </c>
      <c r="L52" s="121">
        <v>4</v>
      </c>
      <c r="M52" s="121">
        <v>8</v>
      </c>
      <c r="N52" s="121">
        <v>24</v>
      </c>
      <c r="Q52" s="86">
        <v>50</v>
      </c>
      <c r="R52" s="121">
        <v>4</v>
      </c>
      <c r="S52" s="121">
        <v>6</v>
      </c>
      <c r="T52" s="121">
        <v>3</v>
      </c>
      <c r="U52" s="121">
        <v>6</v>
      </c>
      <c r="V52" s="121">
        <v>19</v>
      </c>
      <c r="AS52" s="86">
        <v>50</v>
      </c>
      <c r="AT52" s="121">
        <v>5</v>
      </c>
      <c r="AU52" s="121">
        <v>4</v>
      </c>
      <c r="AV52" s="121">
        <v>10</v>
      </c>
      <c r="AW52" s="121">
        <v>0</v>
      </c>
      <c r="AX52" s="121">
        <v>19</v>
      </c>
      <c r="AZ52" s="86">
        <v>50</v>
      </c>
      <c r="BA52" s="121">
        <v>8</v>
      </c>
      <c r="BB52" s="121">
        <v>8</v>
      </c>
      <c r="BC52" s="121">
        <v>5</v>
      </c>
      <c r="BD52" s="121">
        <v>8</v>
      </c>
      <c r="BE52" s="121">
        <v>29</v>
      </c>
    </row>
    <row r="53" spans="2:57">
      <c r="B53" s="86">
        <v>51</v>
      </c>
      <c r="C53" s="121">
        <v>7</v>
      </c>
      <c r="D53" s="121">
        <v>0</v>
      </c>
      <c r="E53" s="121">
        <v>6</v>
      </c>
      <c r="F53" s="121">
        <v>7</v>
      </c>
      <c r="G53" s="121">
        <v>20</v>
      </c>
      <c r="I53" s="86">
        <v>51</v>
      </c>
      <c r="J53" s="121">
        <v>5</v>
      </c>
      <c r="K53" s="121">
        <v>10</v>
      </c>
      <c r="L53" s="121">
        <v>4</v>
      </c>
      <c r="M53" s="121">
        <v>4</v>
      </c>
      <c r="N53" s="121">
        <v>23</v>
      </c>
      <c r="Q53" s="86">
        <v>51</v>
      </c>
      <c r="R53" s="121">
        <v>10</v>
      </c>
      <c r="S53" s="121">
        <v>5</v>
      </c>
      <c r="T53" s="121">
        <v>0</v>
      </c>
      <c r="U53" s="121">
        <v>4</v>
      </c>
      <c r="V53" s="121">
        <v>19</v>
      </c>
      <c r="AS53" s="86">
        <v>51</v>
      </c>
      <c r="AT53" s="121">
        <v>10</v>
      </c>
      <c r="AU53" s="121">
        <v>6</v>
      </c>
      <c r="AV53" s="121">
        <v>0</v>
      </c>
      <c r="AW53" s="121">
        <v>2</v>
      </c>
      <c r="AX53" s="121">
        <v>18</v>
      </c>
      <c r="AZ53" s="86">
        <v>51</v>
      </c>
      <c r="BA53" s="121">
        <v>7.5</v>
      </c>
      <c r="BB53" s="121">
        <v>9</v>
      </c>
      <c r="BC53" s="121">
        <v>5</v>
      </c>
      <c r="BD53" s="121">
        <v>6.5</v>
      </c>
      <c r="BE53" s="121">
        <v>28</v>
      </c>
    </row>
    <row r="54" spans="2:57">
      <c r="B54" s="86">
        <v>52</v>
      </c>
      <c r="C54" s="121">
        <v>7</v>
      </c>
      <c r="D54" s="121">
        <v>0</v>
      </c>
      <c r="E54" s="121">
        <v>8</v>
      </c>
      <c r="F54" s="121">
        <v>5</v>
      </c>
      <c r="G54" s="121">
        <v>20</v>
      </c>
      <c r="I54" s="86">
        <v>52</v>
      </c>
      <c r="J54" s="121">
        <v>4</v>
      </c>
      <c r="K54" s="121">
        <v>10</v>
      </c>
      <c r="L54" s="121">
        <v>7</v>
      </c>
      <c r="M54" s="121">
        <v>2</v>
      </c>
      <c r="N54" s="121">
        <v>23</v>
      </c>
      <c r="Q54" s="86">
        <v>52</v>
      </c>
      <c r="R54" s="121">
        <v>3</v>
      </c>
      <c r="S54" s="121">
        <v>8.5</v>
      </c>
      <c r="T54" s="121">
        <v>1</v>
      </c>
      <c r="U54" s="121">
        <v>6</v>
      </c>
      <c r="V54" s="121">
        <v>18.5</v>
      </c>
      <c r="AS54" s="86">
        <v>52</v>
      </c>
      <c r="AT54" s="121">
        <v>9</v>
      </c>
      <c r="AU54" s="121">
        <v>5</v>
      </c>
      <c r="AV54" s="121">
        <v>3</v>
      </c>
      <c r="AW54" s="121">
        <v>1</v>
      </c>
      <c r="AX54" s="121">
        <v>18</v>
      </c>
      <c r="AZ54" s="86">
        <v>52</v>
      </c>
      <c r="BA54" s="121">
        <v>10</v>
      </c>
      <c r="BB54" s="121">
        <v>9</v>
      </c>
      <c r="BC54" s="121">
        <v>3</v>
      </c>
      <c r="BD54" s="121">
        <v>6</v>
      </c>
      <c r="BE54" s="121">
        <v>28</v>
      </c>
    </row>
    <row r="55" spans="2:57">
      <c r="B55" s="86">
        <v>53</v>
      </c>
      <c r="C55" s="121">
        <v>8</v>
      </c>
      <c r="D55" s="121">
        <v>0</v>
      </c>
      <c r="E55" s="121">
        <v>6</v>
      </c>
      <c r="F55" s="121">
        <v>5</v>
      </c>
      <c r="G55" s="121">
        <v>19</v>
      </c>
      <c r="I55" s="86">
        <v>53</v>
      </c>
      <c r="J55" s="121">
        <v>5</v>
      </c>
      <c r="K55" s="121">
        <v>6</v>
      </c>
      <c r="L55" s="121">
        <v>7</v>
      </c>
      <c r="M55" s="121">
        <v>5</v>
      </c>
      <c r="N55" s="121">
        <v>23</v>
      </c>
      <c r="Q55" s="86">
        <v>53</v>
      </c>
      <c r="R55" s="121">
        <v>7</v>
      </c>
      <c r="S55" s="121">
        <v>6</v>
      </c>
      <c r="T55" s="121">
        <v>1</v>
      </c>
      <c r="U55" s="121">
        <v>4</v>
      </c>
      <c r="V55" s="121">
        <v>18</v>
      </c>
      <c r="AS55" s="86">
        <v>53</v>
      </c>
      <c r="AT55" s="121">
        <v>7</v>
      </c>
      <c r="AU55" s="121">
        <v>8</v>
      </c>
      <c r="AV55" s="121">
        <v>2</v>
      </c>
      <c r="AW55" s="121">
        <v>0</v>
      </c>
      <c r="AX55" s="121">
        <v>17</v>
      </c>
      <c r="AZ55" s="86">
        <v>53</v>
      </c>
      <c r="BA55" s="121">
        <v>3</v>
      </c>
      <c r="BB55" s="121">
        <v>10</v>
      </c>
      <c r="BC55" s="121">
        <v>5</v>
      </c>
      <c r="BD55" s="121">
        <v>10</v>
      </c>
      <c r="BE55" s="121">
        <v>28</v>
      </c>
    </row>
    <row r="56" spans="2:57">
      <c r="B56" s="86">
        <v>54</v>
      </c>
      <c r="C56" s="121">
        <v>1</v>
      </c>
      <c r="D56" s="121">
        <v>0</v>
      </c>
      <c r="E56" s="121">
        <v>10</v>
      </c>
      <c r="F56" s="121">
        <v>8</v>
      </c>
      <c r="G56" s="121">
        <v>19</v>
      </c>
      <c r="I56" s="86">
        <v>54</v>
      </c>
      <c r="J56" s="121">
        <v>10</v>
      </c>
      <c r="K56" s="121">
        <v>3</v>
      </c>
      <c r="L56" s="121">
        <v>5</v>
      </c>
      <c r="M56" s="121">
        <v>5</v>
      </c>
      <c r="N56" s="121">
        <v>23</v>
      </c>
      <c r="Q56" s="86">
        <v>54</v>
      </c>
      <c r="R56" s="121">
        <v>3</v>
      </c>
      <c r="S56" s="121">
        <v>6.5</v>
      </c>
      <c r="T56" s="121">
        <v>1.5</v>
      </c>
      <c r="U56" s="121">
        <v>6</v>
      </c>
      <c r="V56" s="121">
        <v>17</v>
      </c>
      <c r="AS56" s="86">
        <v>54</v>
      </c>
      <c r="AT56" s="121">
        <v>9</v>
      </c>
      <c r="AU56" s="121">
        <v>6</v>
      </c>
      <c r="AV56" s="121">
        <v>1</v>
      </c>
      <c r="AW56" s="121">
        <v>0</v>
      </c>
      <c r="AX56" s="121">
        <v>16</v>
      </c>
      <c r="AZ56" s="86">
        <v>54</v>
      </c>
      <c r="BA56" s="121">
        <v>8.5</v>
      </c>
      <c r="BB56" s="121">
        <v>10</v>
      </c>
      <c r="BC56" s="121">
        <v>3</v>
      </c>
      <c r="BD56" s="121">
        <v>6</v>
      </c>
      <c r="BE56" s="121">
        <v>27.5</v>
      </c>
    </row>
    <row r="57" spans="2:57">
      <c r="B57" s="86">
        <v>55</v>
      </c>
      <c r="C57" s="121">
        <v>3</v>
      </c>
      <c r="D57" s="121">
        <v>5</v>
      </c>
      <c r="E57" s="121">
        <v>5</v>
      </c>
      <c r="F57" s="121">
        <v>6</v>
      </c>
      <c r="G57" s="121">
        <v>19</v>
      </c>
      <c r="I57" s="86">
        <v>55</v>
      </c>
      <c r="J57" s="121">
        <v>8</v>
      </c>
      <c r="K57" s="121">
        <v>7</v>
      </c>
      <c r="L57" s="121">
        <v>5</v>
      </c>
      <c r="M57" s="121">
        <v>2.5</v>
      </c>
      <c r="N57" s="121">
        <v>22.5</v>
      </c>
      <c r="Q57" s="86">
        <v>55</v>
      </c>
      <c r="R57" s="121">
        <v>2</v>
      </c>
      <c r="S57" s="121">
        <v>5</v>
      </c>
      <c r="T57" s="121">
        <v>2</v>
      </c>
      <c r="U57" s="121">
        <v>8</v>
      </c>
      <c r="V57" s="121">
        <v>17</v>
      </c>
      <c r="AS57" s="86">
        <v>55</v>
      </c>
      <c r="AT57" s="121">
        <v>8</v>
      </c>
      <c r="AU57" s="121">
        <v>6</v>
      </c>
      <c r="AV57" s="121">
        <v>1</v>
      </c>
      <c r="AW57" s="121">
        <v>0</v>
      </c>
      <c r="AX57" s="121">
        <v>15</v>
      </c>
      <c r="AZ57" s="86">
        <v>55</v>
      </c>
      <c r="BA57" s="121">
        <v>10</v>
      </c>
      <c r="BB57" s="121">
        <v>10</v>
      </c>
      <c r="BC57" s="121">
        <v>0</v>
      </c>
      <c r="BD57" s="121">
        <v>7</v>
      </c>
      <c r="BE57" s="121">
        <v>27</v>
      </c>
    </row>
    <row r="58" spans="2:57">
      <c r="B58" s="86">
        <v>56</v>
      </c>
      <c r="C58" s="121">
        <v>9</v>
      </c>
      <c r="D58" s="121">
        <v>0</v>
      </c>
      <c r="E58" s="121">
        <v>5</v>
      </c>
      <c r="F58" s="121">
        <v>4</v>
      </c>
      <c r="G58" s="121">
        <v>18</v>
      </c>
      <c r="I58" s="86">
        <v>56</v>
      </c>
      <c r="J58" s="121">
        <v>10</v>
      </c>
      <c r="K58" s="121">
        <v>0</v>
      </c>
      <c r="L58" s="121">
        <v>10</v>
      </c>
      <c r="M58" s="121">
        <v>2</v>
      </c>
      <c r="N58" s="121">
        <v>22</v>
      </c>
      <c r="Q58" s="86">
        <v>56</v>
      </c>
      <c r="R58" s="121">
        <v>3</v>
      </c>
      <c r="S58" s="121">
        <v>7</v>
      </c>
      <c r="T58" s="121">
        <v>0</v>
      </c>
      <c r="U58" s="121">
        <v>6</v>
      </c>
      <c r="V58" s="121">
        <v>16</v>
      </c>
      <c r="AS58" s="86">
        <v>56</v>
      </c>
      <c r="AT58" s="121">
        <v>6</v>
      </c>
      <c r="AU58" s="121">
        <v>6</v>
      </c>
      <c r="AV58" s="121">
        <v>3</v>
      </c>
      <c r="AW58" s="121">
        <v>0</v>
      </c>
      <c r="AX58" s="121">
        <v>15</v>
      </c>
      <c r="AZ58" s="86">
        <v>56</v>
      </c>
      <c r="BA58" s="121">
        <v>5</v>
      </c>
      <c r="BB58" s="121">
        <v>8</v>
      </c>
      <c r="BC58" s="121">
        <v>3</v>
      </c>
      <c r="BD58" s="121">
        <v>10</v>
      </c>
      <c r="BE58" s="121">
        <v>26</v>
      </c>
    </row>
    <row r="59" spans="2:57">
      <c r="B59" s="86">
        <v>57</v>
      </c>
      <c r="C59" s="121">
        <v>7</v>
      </c>
      <c r="D59" s="121">
        <v>0</v>
      </c>
      <c r="E59" s="121">
        <v>4</v>
      </c>
      <c r="F59" s="121">
        <v>6</v>
      </c>
      <c r="G59" s="121">
        <v>17</v>
      </c>
      <c r="I59" s="86">
        <v>57</v>
      </c>
      <c r="J59" s="121">
        <v>10</v>
      </c>
      <c r="K59" s="121">
        <v>1.5</v>
      </c>
      <c r="L59" s="121">
        <v>5</v>
      </c>
      <c r="M59" s="121">
        <v>4</v>
      </c>
      <c r="N59" s="121">
        <v>20.5</v>
      </c>
      <c r="Q59" s="86">
        <v>57</v>
      </c>
      <c r="R59" s="121">
        <v>2</v>
      </c>
      <c r="S59" s="121">
        <v>5</v>
      </c>
      <c r="T59" s="121">
        <v>2</v>
      </c>
      <c r="U59" s="121">
        <v>6</v>
      </c>
      <c r="V59" s="121">
        <v>15</v>
      </c>
      <c r="AS59" s="86">
        <v>57</v>
      </c>
      <c r="AT59" s="121">
        <v>7</v>
      </c>
      <c r="AU59" s="121">
        <v>7</v>
      </c>
      <c r="AV59" s="121">
        <v>0</v>
      </c>
      <c r="AW59" s="121">
        <v>0</v>
      </c>
      <c r="AX59" s="121">
        <v>14</v>
      </c>
      <c r="AZ59" s="86">
        <v>57</v>
      </c>
      <c r="BA59" s="121">
        <v>7</v>
      </c>
      <c r="BB59" s="121">
        <v>9</v>
      </c>
      <c r="BC59" s="121">
        <v>0</v>
      </c>
      <c r="BD59" s="121">
        <v>10</v>
      </c>
      <c r="BE59" s="121">
        <v>26</v>
      </c>
    </row>
    <row r="60" spans="2:57">
      <c r="B60" s="86">
        <v>58</v>
      </c>
      <c r="C60" s="121">
        <v>0</v>
      </c>
      <c r="D60" s="121">
        <v>0</v>
      </c>
      <c r="E60" s="121">
        <v>7</v>
      </c>
      <c r="F60" s="121">
        <v>9</v>
      </c>
      <c r="G60" s="121">
        <v>16</v>
      </c>
      <c r="I60" s="86">
        <v>58</v>
      </c>
      <c r="J60" s="121">
        <v>3</v>
      </c>
      <c r="K60" s="121">
        <v>8</v>
      </c>
      <c r="L60" s="121">
        <v>8</v>
      </c>
      <c r="M60" s="121">
        <v>1</v>
      </c>
      <c r="N60" s="121">
        <v>20</v>
      </c>
      <c r="Q60" s="86">
        <v>58</v>
      </c>
      <c r="R60" s="121">
        <v>0</v>
      </c>
      <c r="S60" s="121">
        <v>6</v>
      </c>
      <c r="T60" s="121">
        <v>3</v>
      </c>
      <c r="U60" s="121">
        <v>5</v>
      </c>
      <c r="V60" s="121">
        <v>14</v>
      </c>
      <c r="AZ60" s="86">
        <v>58</v>
      </c>
      <c r="BA60" s="121">
        <v>6</v>
      </c>
      <c r="BB60" s="121">
        <v>10</v>
      </c>
      <c r="BC60" s="121">
        <v>3</v>
      </c>
      <c r="BD60" s="121">
        <v>7</v>
      </c>
      <c r="BE60" s="121">
        <v>26</v>
      </c>
    </row>
    <row r="61" spans="2:57">
      <c r="B61" s="86">
        <v>59</v>
      </c>
      <c r="C61" s="121">
        <v>8</v>
      </c>
      <c r="D61" s="121">
        <v>0</v>
      </c>
      <c r="E61" s="121">
        <v>5</v>
      </c>
      <c r="F61" s="121">
        <v>3</v>
      </c>
      <c r="G61" s="121">
        <v>16</v>
      </c>
      <c r="I61" s="86">
        <v>59</v>
      </c>
      <c r="J61" s="121">
        <v>5</v>
      </c>
      <c r="K61" s="121">
        <v>2</v>
      </c>
      <c r="L61" s="121">
        <v>6</v>
      </c>
      <c r="M61" s="121">
        <v>7</v>
      </c>
      <c r="N61" s="121">
        <v>20</v>
      </c>
      <c r="Q61" s="86">
        <v>59</v>
      </c>
      <c r="R61" s="121">
        <v>5</v>
      </c>
      <c r="S61" s="121">
        <v>5</v>
      </c>
      <c r="T61" s="121">
        <v>1</v>
      </c>
      <c r="U61" s="121">
        <v>3</v>
      </c>
      <c r="V61" s="121">
        <v>14</v>
      </c>
      <c r="AZ61" s="86">
        <v>59</v>
      </c>
      <c r="BA61" s="121">
        <v>9</v>
      </c>
      <c r="BB61" s="121">
        <v>2.5</v>
      </c>
      <c r="BC61" s="121">
        <v>9</v>
      </c>
      <c r="BD61" s="121">
        <v>5</v>
      </c>
      <c r="BE61" s="121">
        <v>25.5</v>
      </c>
    </row>
    <row r="62" spans="2:57">
      <c r="B62" s="86">
        <v>60</v>
      </c>
      <c r="C62" s="121">
        <v>0</v>
      </c>
      <c r="D62" s="121">
        <v>0</v>
      </c>
      <c r="E62" s="121">
        <v>8</v>
      </c>
      <c r="F62" s="121">
        <v>7.5</v>
      </c>
      <c r="G62" s="121">
        <v>15.5</v>
      </c>
      <c r="I62" s="86">
        <v>60</v>
      </c>
      <c r="J62" s="121">
        <v>6</v>
      </c>
      <c r="K62" s="121">
        <v>1</v>
      </c>
      <c r="L62" s="121">
        <v>9</v>
      </c>
      <c r="M62" s="121">
        <v>3</v>
      </c>
      <c r="N62" s="121">
        <v>19</v>
      </c>
      <c r="AZ62" s="86">
        <v>60</v>
      </c>
      <c r="BA62" s="121">
        <v>7</v>
      </c>
      <c r="BB62" s="121">
        <v>10</v>
      </c>
      <c r="BC62" s="121">
        <v>4</v>
      </c>
      <c r="BD62" s="121">
        <v>4</v>
      </c>
      <c r="BE62" s="121">
        <v>25</v>
      </c>
    </row>
    <row r="63" spans="2:57">
      <c r="B63" s="86">
        <v>61</v>
      </c>
      <c r="C63" s="121">
        <v>7</v>
      </c>
      <c r="D63" s="121">
        <v>0</v>
      </c>
      <c r="E63" s="121">
        <v>5</v>
      </c>
      <c r="F63" s="121">
        <v>2</v>
      </c>
      <c r="G63" s="121">
        <v>14</v>
      </c>
      <c r="I63" s="86">
        <v>61</v>
      </c>
      <c r="J63" s="121">
        <v>8</v>
      </c>
      <c r="K63" s="121">
        <v>5</v>
      </c>
      <c r="L63" s="121">
        <v>5</v>
      </c>
      <c r="M63" s="121">
        <v>0.5</v>
      </c>
      <c r="N63" s="121">
        <v>18.5</v>
      </c>
      <c r="AZ63" s="86">
        <v>61</v>
      </c>
      <c r="BA63" s="121">
        <v>7</v>
      </c>
      <c r="BB63" s="121">
        <v>9</v>
      </c>
      <c r="BC63" s="121">
        <v>0</v>
      </c>
      <c r="BD63" s="121">
        <v>9</v>
      </c>
      <c r="BE63" s="121">
        <v>25</v>
      </c>
    </row>
    <row r="64" spans="2:57">
      <c r="I64" s="86">
        <v>62</v>
      </c>
      <c r="J64" s="121">
        <v>2</v>
      </c>
      <c r="K64" s="121">
        <v>10</v>
      </c>
      <c r="L64" s="121">
        <v>5</v>
      </c>
      <c r="M64" s="121">
        <v>1</v>
      </c>
      <c r="N64" s="121">
        <v>18</v>
      </c>
      <c r="AZ64" s="86">
        <v>62</v>
      </c>
      <c r="BA64" s="121">
        <v>5.5</v>
      </c>
      <c r="BB64" s="121">
        <v>10</v>
      </c>
      <c r="BC64" s="121">
        <v>1</v>
      </c>
      <c r="BD64" s="121">
        <v>8</v>
      </c>
      <c r="BE64" s="121">
        <v>24.5</v>
      </c>
    </row>
    <row r="65" spans="1:57">
      <c r="I65" s="86">
        <v>63</v>
      </c>
      <c r="J65" s="121">
        <v>8</v>
      </c>
      <c r="K65" s="121">
        <v>10</v>
      </c>
      <c r="L65" s="121">
        <v>0</v>
      </c>
      <c r="M65" s="121">
        <v>0</v>
      </c>
      <c r="N65" s="121">
        <v>18</v>
      </c>
      <c r="AZ65" s="86">
        <v>63</v>
      </c>
      <c r="BA65" s="121">
        <v>8</v>
      </c>
      <c r="BB65" s="121">
        <v>4</v>
      </c>
      <c r="BC65" s="121">
        <v>2</v>
      </c>
      <c r="BD65" s="121">
        <v>10</v>
      </c>
      <c r="BE65" s="121">
        <v>24</v>
      </c>
    </row>
    <row r="66" spans="1:57">
      <c r="A66" s="36"/>
      <c r="B66" s="81"/>
      <c r="C66" s="36"/>
      <c r="D66" s="36"/>
      <c r="I66" s="86">
        <v>64</v>
      </c>
      <c r="J66" s="121">
        <v>8</v>
      </c>
      <c r="K66" s="121">
        <v>0</v>
      </c>
      <c r="L66" s="121">
        <v>7</v>
      </c>
      <c r="M66" s="121">
        <v>2</v>
      </c>
      <c r="N66" s="121">
        <v>17</v>
      </c>
      <c r="AZ66" s="86">
        <v>64</v>
      </c>
      <c r="BA66" s="121">
        <v>3</v>
      </c>
      <c r="BB66" s="121">
        <v>3</v>
      </c>
      <c r="BC66" s="121">
        <v>8</v>
      </c>
      <c r="BD66" s="121">
        <v>10</v>
      </c>
      <c r="BE66" s="121">
        <v>24</v>
      </c>
    </row>
    <row r="67" spans="1:57">
      <c r="A67" s="36"/>
      <c r="B67" s="36"/>
      <c r="C67" s="36"/>
      <c r="D67" s="36"/>
      <c r="I67" s="86">
        <v>65</v>
      </c>
      <c r="J67" s="121">
        <v>2</v>
      </c>
      <c r="K67" s="121">
        <v>5</v>
      </c>
      <c r="L67" s="121">
        <v>8</v>
      </c>
      <c r="M67" s="121">
        <v>2</v>
      </c>
      <c r="N67" s="121">
        <v>17</v>
      </c>
      <c r="AZ67" s="86">
        <v>65</v>
      </c>
      <c r="BA67" s="121">
        <v>7</v>
      </c>
      <c r="BB67" s="121">
        <v>2</v>
      </c>
      <c r="BC67" s="121">
        <v>3</v>
      </c>
      <c r="BD67" s="121">
        <v>10</v>
      </c>
      <c r="BE67" s="121">
        <v>22</v>
      </c>
    </row>
    <row r="68" spans="1:57">
      <c r="A68" s="36"/>
      <c r="B68" s="36"/>
      <c r="C68" s="36"/>
      <c r="D68" s="36"/>
      <c r="I68" s="86">
        <v>66</v>
      </c>
      <c r="J68" s="121">
        <v>8</v>
      </c>
      <c r="K68" s="121">
        <v>1</v>
      </c>
      <c r="L68" s="121">
        <v>6</v>
      </c>
      <c r="M68" s="121">
        <v>0</v>
      </c>
      <c r="N68" s="121">
        <v>15</v>
      </c>
      <c r="AZ68" s="86">
        <v>66</v>
      </c>
      <c r="BA68" s="121">
        <v>6</v>
      </c>
      <c r="BB68" s="121">
        <v>8</v>
      </c>
      <c r="BC68" s="121">
        <v>0</v>
      </c>
      <c r="BD68" s="121">
        <v>8</v>
      </c>
      <c r="BE68" s="121">
        <v>22</v>
      </c>
    </row>
    <row r="69" spans="1:57">
      <c r="AZ69" s="86">
        <v>67</v>
      </c>
      <c r="BA69" s="121">
        <v>3</v>
      </c>
      <c r="BB69" s="121">
        <v>8</v>
      </c>
      <c r="BC69" s="121">
        <v>5</v>
      </c>
      <c r="BD69" s="121">
        <v>6</v>
      </c>
      <c r="BE69" s="121">
        <v>22</v>
      </c>
    </row>
    <row r="70" spans="1:57">
      <c r="AZ70" s="86">
        <v>68</v>
      </c>
      <c r="BA70" s="121">
        <v>3</v>
      </c>
      <c r="BB70" s="121">
        <v>8</v>
      </c>
      <c r="BC70" s="121">
        <v>0</v>
      </c>
      <c r="BD70" s="121">
        <v>10</v>
      </c>
      <c r="BE70" s="121">
        <v>21</v>
      </c>
    </row>
    <row r="71" spans="1:57">
      <c r="AZ71" s="86">
        <v>69</v>
      </c>
      <c r="BA71" s="121">
        <v>5</v>
      </c>
      <c r="BB71" s="121">
        <v>7</v>
      </c>
      <c r="BC71" s="121">
        <v>0</v>
      </c>
      <c r="BD71" s="121">
        <v>8</v>
      </c>
      <c r="BE71" s="121">
        <v>20</v>
      </c>
    </row>
    <row r="72" spans="1:57">
      <c r="AZ72" s="86">
        <v>70</v>
      </c>
      <c r="BA72" s="121">
        <v>3</v>
      </c>
      <c r="BB72" s="121">
        <v>8</v>
      </c>
      <c r="BC72" s="121">
        <v>0</v>
      </c>
      <c r="BD72" s="121">
        <v>8</v>
      </c>
      <c r="BE72" s="121">
        <v>19</v>
      </c>
    </row>
    <row r="73" spans="1:57">
      <c r="AZ73" s="86">
        <v>71</v>
      </c>
      <c r="BA73" s="121">
        <v>10</v>
      </c>
      <c r="BB73" s="121">
        <v>3</v>
      </c>
      <c r="BC73" s="121">
        <v>5</v>
      </c>
      <c r="BD73" s="121">
        <v>0</v>
      </c>
      <c r="BE73" s="121">
        <v>18</v>
      </c>
    </row>
    <row r="74" spans="1:57">
      <c r="B74" s="9" t="s">
        <v>5</v>
      </c>
      <c r="AZ74" s="86">
        <v>72</v>
      </c>
      <c r="BA74" s="121">
        <v>0</v>
      </c>
      <c r="BB74" s="121">
        <v>10</v>
      </c>
      <c r="BC74" s="121">
        <v>0</v>
      </c>
      <c r="BD74" s="121">
        <v>7</v>
      </c>
      <c r="BE74" s="121">
        <v>17</v>
      </c>
    </row>
    <row r="75" spans="1:57">
      <c r="A75" s="11" t="s">
        <v>6</v>
      </c>
      <c r="B75" s="11">
        <v>68</v>
      </c>
      <c r="AZ75" s="86">
        <v>73</v>
      </c>
      <c r="BA75" s="121">
        <v>2</v>
      </c>
      <c r="BB75" s="121">
        <v>10</v>
      </c>
      <c r="BC75" s="121">
        <v>5</v>
      </c>
      <c r="BD75" s="121">
        <v>0</v>
      </c>
      <c r="BE75" s="121">
        <v>17</v>
      </c>
    </row>
    <row r="76" spans="1:57">
      <c r="AZ76" s="86">
        <v>74</v>
      </c>
      <c r="BA76" s="121">
        <v>1</v>
      </c>
      <c r="BB76" s="121">
        <v>6</v>
      </c>
      <c r="BC76" s="121">
        <v>1</v>
      </c>
      <c r="BD76" s="121">
        <v>8</v>
      </c>
      <c r="BE76" s="121">
        <v>16</v>
      </c>
    </row>
    <row r="77" spans="1:57">
      <c r="AZ77" s="86">
        <v>75</v>
      </c>
      <c r="BA77" s="121">
        <v>5</v>
      </c>
      <c r="BB77" s="121">
        <v>6</v>
      </c>
      <c r="BC77" s="121">
        <v>0</v>
      </c>
      <c r="BD77" s="121">
        <v>5</v>
      </c>
      <c r="BE77" s="121">
        <v>16</v>
      </c>
    </row>
    <row r="78" spans="1:57">
      <c r="AZ78" s="86">
        <v>76</v>
      </c>
      <c r="BA78" s="121">
        <v>7</v>
      </c>
      <c r="BB78" s="121">
        <v>6</v>
      </c>
      <c r="BC78" s="121">
        <v>3</v>
      </c>
      <c r="BD78" s="121">
        <v>0</v>
      </c>
      <c r="BE78" s="121">
        <v>16</v>
      </c>
    </row>
    <row r="79" spans="1:57">
      <c r="AZ79" s="86">
        <v>77</v>
      </c>
      <c r="BA79" s="121">
        <v>6</v>
      </c>
      <c r="BB79" s="121">
        <v>6</v>
      </c>
      <c r="BC79" s="121">
        <v>0</v>
      </c>
      <c r="BD79" s="121">
        <v>3</v>
      </c>
      <c r="BE79" s="121">
        <v>15</v>
      </c>
    </row>
    <row r="80" spans="1:57">
      <c r="AZ80" s="86">
        <v>78</v>
      </c>
      <c r="BA80" s="121">
        <v>6</v>
      </c>
      <c r="BB80" s="121">
        <v>9</v>
      </c>
      <c r="BC80" s="121">
        <v>0</v>
      </c>
      <c r="BD80" s="121">
        <v>0</v>
      </c>
      <c r="BE80" s="121">
        <v>15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4A39-7276-48FA-A855-25EEB1C28915}">
  <dimension ref="A1:BS72"/>
  <sheetViews>
    <sheetView zoomScale="25" zoomScaleNormal="25" workbookViewId="0">
      <selection activeCell="T80" sqref="T80"/>
    </sheetView>
  </sheetViews>
  <sheetFormatPr defaultRowHeight="15"/>
  <sheetData>
    <row r="1" spans="1:71">
      <c r="A1" t="s">
        <v>0</v>
      </c>
      <c r="I1" t="s">
        <v>6</v>
      </c>
      <c r="Q1" t="s">
        <v>7</v>
      </c>
      <c r="Y1" t="s">
        <v>8</v>
      </c>
      <c r="AG1" t="s">
        <v>9</v>
      </c>
      <c r="AO1" t="s">
        <v>10</v>
      </c>
      <c r="AW1" t="s">
        <v>11</v>
      </c>
      <c r="BE1" t="s">
        <v>12</v>
      </c>
      <c r="BM1" t="s">
        <v>13</v>
      </c>
    </row>
    <row r="2" spans="1:71">
      <c r="B2" s="9" t="s">
        <v>5</v>
      </c>
      <c r="C2" s="33" t="s">
        <v>1</v>
      </c>
      <c r="D2" s="33" t="s">
        <v>2</v>
      </c>
      <c r="E2" s="33" t="s">
        <v>3</v>
      </c>
      <c r="F2" s="33" t="s">
        <v>4</v>
      </c>
      <c r="G2" s="98" t="s">
        <v>15</v>
      </c>
      <c r="J2" s="9" t="s">
        <v>5</v>
      </c>
      <c r="K2" s="33" t="s">
        <v>1</v>
      </c>
      <c r="L2" s="33" t="s">
        <v>2</v>
      </c>
      <c r="M2" s="33" t="s">
        <v>3</v>
      </c>
      <c r="N2" s="33" t="s">
        <v>4</v>
      </c>
      <c r="O2" s="98" t="s">
        <v>15</v>
      </c>
      <c r="R2" s="9" t="s">
        <v>5</v>
      </c>
      <c r="S2" s="33" t="s">
        <v>1</v>
      </c>
      <c r="T2" s="33" t="s">
        <v>2</v>
      </c>
      <c r="U2" s="33" t="s">
        <v>3</v>
      </c>
      <c r="V2" s="33" t="s">
        <v>4</v>
      </c>
      <c r="W2" s="98" t="s">
        <v>15</v>
      </c>
      <c r="Z2" s="9" t="s">
        <v>5</v>
      </c>
      <c r="AA2" s="33" t="s">
        <v>1</v>
      </c>
      <c r="AB2" s="33" t="s">
        <v>2</v>
      </c>
      <c r="AC2" s="33" t="s">
        <v>3</v>
      </c>
      <c r="AD2" s="33" t="s">
        <v>4</v>
      </c>
      <c r="AE2" s="98" t="s">
        <v>15</v>
      </c>
      <c r="AH2" s="9" t="s">
        <v>5</v>
      </c>
      <c r="AI2" s="33" t="s">
        <v>1</v>
      </c>
      <c r="AJ2" s="33" t="s">
        <v>2</v>
      </c>
      <c r="AK2" s="33" t="s">
        <v>3</v>
      </c>
      <c r="AL2" s="33" t="s">
        <v>4</v>
      </c>
      <c r="AM2" s="98" t="s">
        <v>15</v>
      </c>
      <c r="AP2" s="9" t="s">
        <v>5</v>
      </c>
      <c r="AQ2" s="33" t="s">
        <v>1</v>
      </c>
      <c r="AR2" s="33" t="s">
        <v>2</v>
      </c>
      <c r="AS2" s="33" t="s">
        <v>3</v>
      </c>
      <c r="AT2" s="33" t="s">
        <v>4</v>
      </c>
      <c r="AU2" s="98" t="s">
        <v>15</v>
      </c>
      <c r="AX2" s="9" t="s">
        <v>5</v>
      </c>
      <c r="AY2" s="33" t="s">
        <v>1</v>
      </c>
      <c r="AZ2" s="33" t="s">
        <v>2</v>
      </c>
      <c r="BA2" s="33" t="s">
        <v>3</v>
      </c>
      <c r="BB2" s="33" t="s">
        <v>4</v>
      </c>
      <c r="BC2" s="98" t="s">
        <v>15</v>
      </c>
      <c r="BF2" s="3" t="s">
        <v>5</v>
      </c>
      <c r="BG2" s="7" t="s">
        <v>1</v>
      </c>
      <c r="BH2" s="7" t="s">
        <v>2</v>
      </c>
      <c r="BI2" s="7" t="s">
        <v>3</v>
      </c>
      <c r="BJ2" s="7" t="s">
        <v>4</v>
      </c>
      <c r="BK2" s="8" t="s">
        <v>15</v>
      </c>
      <c r="BN2" s="9" t="s">
        <v>5</v>
      </c>
      <c r="BO2" s="33" t="s">
        <v>1</v>
      </c>
      <c r="BP2" s="33" t="s">
        <v>2</v>
      </c>
      <c r="BQ2" s="33" t="s">
        <v>3</v>
      </c>
      <c r="BR2" s="33" t="s">
        <v>4</v>
      </c>
      <c r="BS2" s="98" t="s">
        <v>15</v>
      </c>
    </row>
    <row r="3" spans="1:71">
      <c r="B3" s="86">
        <v>1</v>
      </c>
      <c r="C3" s="104">
        <v>9</v>
      </c>
      <c r="D3" s="104">
        <v>10</v>
      </c>
      <c r="E3" s="104">
        <v>10</v>
      </c>
      <c r="F3" s="104">
        <v>10</v>
      </c>
      <c r="G3" s="103">
        <v>39</v>
      </c>
      <c r="J3" s="86">
        <v>1</v>
      </c>
      <c r="K3" s="105">
        <v>10</v>
      </c>
      <c r="L3" s="105">
        <v>10</v>
      </c>
      <c r="M3" s="105">
        <v>10</v>
      </c>
      <c r="N3" s="105">
        <v>10</v>
      </c>
      <c r="O3" s="99">
        <v>40</v>
      </c>
      <c r="R3" s="86">
        <v>1</v>
      </c>
      <c r="S3" s="105">
        <v>3</v>
      </c>
      <c r="T3" s="105">
        <v>10</v>
      </c>
      <c r="U3" s="105">
        <v>10</v>
      </c>
      <c r="V3" s="105">
        <v>10</v>
      </c>
      <c r="W3" s="99">
        <v>33</v>
      </c>
      <c r="Z3" s="86">
        <v>1</v>
      </c>
      <c r="AA3" s="105">
        <v>10</v>
      </c>
      <c r="AB3" s="105">
        <v>9</v>
      </c>
      <c r="AC3" s="105">
        <v>4</v>
      </c>
      <c r="AD3" s="105">
        <v>8</v>
      </c>
      <c r="AE3" s="99">
        <v>31</v>
      </c>
      <c r="AH3" s="86">
        <v>1</v>
      </c>
      <c r="AI3" s="105">
        <v>6.5</v>
      </c>
      <c r="AJ3" s="105">
        <v>10</v>
      </c>
      <c r="AK3" s="105">
        <v>9</v>
      </c>
      <c r="AL3" s="105">
        <v>10</v>
      </c>
      <c r="AM3" s="105">
        <v>35.5</v>
      </c>
      <c r="AP3" s="86">
        <v>1</v>
      </c>
      <c r="AQ3" s="105">
        <v>10</v>
      </c>
      <c r="AR3" s="105">
        <v>10</v>
      </c>
      <c r="AS3" s="105">
        <v>10</v>
      </c>
      <c r="AT3" s="105">
        <v>10</v>
      </c>
      <c r="AU3" s="99">
        <v>40</v>
      </c>
      <c r="AX3" s="86">
        <v>1</v>
      </c>
      <c r="AY3" s="105">
        <v>10</v>
      </c>
      <c r="AZ3" s="105">
        <v>10</v>
      </c>
      <c r="BA3" s="105">
        <v>9</v>
      </c>
      <c r="BB3" s="105">
        <v>10</v>
      </c>
      <c r="BC3" s="99">
        <v>39</v>
      </c>
      <c r="BN3" s="86">
        <v>1</v>
      </c>
      <c r="BO3" s="102">
        <v>10</v>
      </c>
      <c r="BP3" s="102">
        <v>9</v>
      </c>
      <c r="BQ3" s="102">
        <v>7</v>
      </c>
      <c r="BR3" s="102">
        <v>10</v>
      </c>
      <c r="BS3" s="102">
        <v>36</v>
      </c>
    </row>
    <row r="4" spans="1:71">
      <c r="B4" s="86">
        <v>2</v>
      </c>
      <c r="C4" s="104">
        <v>10</v>
      </c>
      <c r="D4" s="104">
        <v>9</v>
      </c>
      <c r="E4" s="104">
        <v>10</v>
      </c>
      <c r="F4" s="104">
        <v>10</v>
      </c>
      <c r="G4" s="103">
        <v>39</v>
      </c>
      <c r="J4" s="86">
        <v>2</v>
      </c>
      <c r="K4" s="105">
        <v>10</v>
      </c>
      <c r="L4" s="105">
        <v>9</v>
      </c>
      <c r="M4" s="105">
        <v>5</v>
      </c>
      <c r="N4" s="105">
        <v>7</v>
      </c>
      <c r="O4" s="99">
        <v>31</v>
      </c>
      <c r="R4" s="86">
        <v>2</v>
      </c>
      <c r="S4" s="105">
        <v>4</v>
      </c>
      <c r="T4" s="105">
        <v>10</v>
      </c>
      <c r="U4" s="105">
        <v>5</v>
      </c>
      <c r="V4" s="105">
        <v>10</v>
      </c>
      <c r="W4" s="99">
        <v>29</v>
      </c>
      <c r="Z4" s="86">
        <v>2</v>
      </c>
      <c r="AA4" s="105">
        <v>10</v>
      </c>
      <c r="AB4" s="105">
        <v>8</v>
      </c>
      <c r="AC4" s="105">
        <v>1</v>
      </c>
      <c r="AD4" s="105">
        <v>3.5</v>
      </c>
      <c r="AE4" s="99">
        <v>22.5</v>
      </c>
      <c r="AH4" s="86">
        <v>2</v>
      </c>
      <c r="AI4" s="105">
        <v>9</v>
      </c>
      <c r="AJ4" s="105">
        <v>6</v>
      </c>
      <c r="AK4" s="105">
        <v>6</v>
      </c>
      <c r="AL4" s="105">
        <v>10</v>
      </c>
      <c r="AM4" s="105">
        <v>31</v>
      </c>
      <c r="AP4" s="86">
        <v>2</v>
      </c>
      <c r="AQ4" s="105">
        <v>9.5</v>
      </c>
      <c r="AR4" s="105">
        <v>6</v>
      </c>
      <c r="AS4" s="105">
        <v>10</v>
      </c>
      <c r="AT4" s="105">
        <v>9</v>
      </c>
      <c r="AU4" s="99">
        <v>34.5</v>
      </c>
      <c r="AX4" s="86">
        <v>2</v>
      </c>
      <c r="AY4" s="105">
        <v>10</v>
      </c>
      <c r="AZ4" s="105">
        <v>6</v>
      </c>
      <c r="BA4" s="105">
        <v>9</v>
      </c>
      <c r="BB4" s="105">
        <v>9</v>
      </c>
      <c r="BC4" s="99">
        <v>34</v>
      </c>
      <c r="BN4" s="86">
        <v>2</v>
      </c>
      <c r="BO4" s="102">
        <v>10</v>
      </c>
      <c r="BP4" s="102">
        <v>10</v>
      </c>
      <c r="BQ4" s="102">
        <v>6</v>
      </c>
      <c r="BR4" s="102">
        <v>10</v>
      </c>
      <c r="BS4" s="102">
        <v>36</v>
      </c>
    </row>
    <row r="5" spans="1:71">
      <c r="B5" s="86">
        <v>3</v>
      </c>
      <c r="C5" s="104">
        <v>10</v>
      </c>
      <c r="D5" s="104">
        <v>9</v>
      </c>
      <c r="E5" s="104">
        <v>10</v>
      </c>
      <c r="F5" s="104">
        <v>9.5</v>
      </c>
      <c r="G5" s="103">
        <v>38.5</v>
      </c>
      <c r="J5" s="86">
        <v>3</v>
      </c>
      <c r="K5" s="105">
        <v>8</v>
      </c>
      <c r="L5" s="105">
        <v>2</v>
      </c>
      <c r="M5" s="105">
        <v>10</v>
      </c>
      <c r="N5" s="105">
        <v>7</v>
      </c>
      <c r="O5" s="99">
        <v>27</v>
      </c>
      <c r="R5" s="86">
        <v>3</v>
      </c>
      <c r="S5" s="105">
        <v>5</v>
      </c>
      <c r="T5" s="105">
        <v>10</v>
      </c>
      <c r="U5" s="105">
        <v>10</v>
      </c>
      <c r="V5" s="105">
        <v>3</v>
      </c>
      <c r="W5" s="99">
        <v>28</v>
      </c>
      <c r="Z5" s="86">
        <v>3</v>
      </c>
      <c r="AA5" s="105">
        <v>3</v>
      </c>
      <c r="AB5" s="105">
        <v>8</v>
      </c>
      <c r="AC5" s="105">
        <v>0</v>
      </c>
      <c r="AD5" s="105">
        <v>6</v>
      </c>
      <c r="AE5" s="99">
        <v>17</v>
      </c>
      <c r="AH5" s="86">
        <v>3</v>
      </c>
      <c r="AI5" s="105">
        <v>7.5</v>
      </c>
      <c r="AJ5" s="105">
        <v>5</v>
      </c>
      <c r="AK5" s="105">
        <v>1</v>
      </c>
      <c r="AL5" s="105">
        <v>4</v>
      </c>
      <c r="AM5" s="105">
        <v>17.5</v>
      </c>
      <c r="AP5" s="86">
        <v>3</v>
      </c>
      <c r="AQ5" s="105">
        <v>6</v>
      </c>
      <c r="AR5" s="105">
        <v>5</v>
      </c>
      <c r="AS5" s="105">
        <v>10</v>
      </c>
      <c r="AT5" s="105">
        <v>9</v>
      </c>
      <c r="AU5" s="99">
        <v>30</v>
      </c>
      <c r="AX5" s="86">
        <v>3</v>
      </c>
      <c r="AY5" s="105">
        <v>9</v>
      </c>
      <c r="AZ5" s="105">
        <v>0</v>
      </c>
      <c r="BA5" s="105">
        <v>10</v>
      </c>
      <c r="BB5" s="105">
        <v>9</v>
      </c>
      <c r="BC5" s="99">
        <v>28</v>
      </c>
      <c r="BN5" s="86">
        <v>3</v>
      </c>
      <c r="BO5" s="102">
        <v>10</v>
      </c>
      <c r="BP5" s="102">
        <v>10</v>
      </c>
      <c r="BQ5" s="102">
        <v>8</v>
      </c>
      <c r="BR5" s="102">
        <v>7</v>
      </c>
      <c r="BS5" s="102">
        <v>35</v>
      </c>
    </row>
    <row r="6" spans="1:71">
      <c r="B6" s="86">
        <v>4</v>
      </c>
      <c r="C6" s="104">
        <v>10</v>
      </c>
      <c r="D6" s="104">
        <v>8</v>
      </c>
      <c r="E6" s="104">
        <v>7</v>
      </c>
      <c r="F6" s="104">
        <v>9</v>
      </c>
      <c r="G6" s="103">
        <v>34</v>
      </c>
      <c r="J6" s="86">
        <v>4</v>
      </c>
      <c r="K6" s="105">
        <v>3</v>
      </c>
      <c r="L6" s="105">
        <v>10</v>
      </c>
      <c r="M6" s="105">
        <v>6</v>
      </c>
      <c r="N6" s="105">
        <v>6</v>
      </c>
      <c r="O6" s="99">
        <v>25</v>
      </c>
      <c r="R6" s="86">
        <v>4</v>
      </c>
      <c r="S6" s="105">
        <v>9</v>
      </c>
      <c r="T6" s="105">
        <v>8</v>
      </c>
      <c r="U6" s="105">
        <v>5</v>
      </c>
      <c r="V6" s="105">
        <v>4</v>
      </c>
      <c r="W6" s="99">
        <v>26</v>
      </c>
      <c r="Z6" s="86">
        <v>4</v>
      </c>
      <c r="AA6" s="105">
        <v>3</v>
      </c>
      <c r="AB6" s="105">
        <v>7</v>
      </c>
      <c r="AC6" s="105">
        <v>0</v>
      </c>
      <c r="AD6" s="105">
        <v>6</v>
      </c>
      <c r="AE6" s="99">
        <v>16</v>
      </c>
      <c r="AH6" s="86">
        <v>4</v>
      </c>
      <c r="AI6" s="105">
        <v>5</v>
      </c>
      <c r="AJ6" s="105">
        <v>1</v>
      </c>
      <c r="AK6" s="105">
        <v>1</v>
      </c>
      <c r="AL6" s="105">
        <v>10</v>
      </c>
      <c r="AM6" s="105">
        <v>17</v>
      </c>
      <c r="AP6" s="86">
        <v>4</v>
      </c>
      <c r="AQ6" s="105">
        <v>10</v>
      </c>
      <c r="AR6" s="105">
        <v>0</v>
      </c>
      <c r="AS6" s="105">
        <v>10</v>
      </c>
      <c r="AT6" s="105">
        <v>4</v>
      </c>
      <c r="AU6" s="99">
        <v>24</v>
      </c>
      <c r="AX6" s="86">
        <v>4</v>
      </c>
      <c r="AY6" s="105">
        <v>10</v>
      </c>
      <c r="AZ6" s="105">
        <v>2</v>
      </c>
      <c r="BA6" s="105">
        <v>8</v>
      </c>
      <c r="BB6" s="105">
        <v>3</v>
      </c>
      <c r="BC6" s="99">
        <v>23</v>
      </c>
      <c r="BN6" s="86">
        <v>4</v>
      </c>
      <c r="BO6" s="106">
        <v>8</v>
      </c>
      <c r="BP6" s="106">
        <v>9</v>
      </c>
      <c r="BQ6" s="106">
        <v>6</v>
      </c>
      <c r="BR6" s="106">
        <v>10</v>
      </c>
      <c r="BS6" s="106">
        <v>33</v>
      </c>
    </row>
    <row r="7" spans="1:71">
      <c r="B7" s="86">
        <v>5</v>
      </c>
      <c r="C7" s="104">
        <v>9</v>
      </c>
      <c r="D7" s="104">
        <v>5</v>
      </c>
      <c r="E7" s="104">
        <v>10</v>
      </c>
      <c r="F7" s="104">
        <v>9</v>
      </c>
      <c r="G7" s="103">
        <v>33</v>
      </c>
      <c r="J7" s="86">
        <v>5</v>
      </c>
      <c r="K7" s="105">
        <v>9</v>
      </c>
      <c r="L7" s="105">
        <v>0</v>
      </c>
      <c r="M7" s="105">
        <v>6</v>
      </c>
      <c r="N7" s="105">
        <v>8</v>
      </c>
      <c r="O7" s="99">
        <v>23</v>
      </c>
      <c r="R7" s="86">
        <v>5</v>
      </c>
      <c r="S7" s="105">
        <v>3</v>
      </c>
      <c r="T7" s="105">
        <v>8</v>
      </c>
      <c r="U7" s="105">
        <v>5</v>
      </c>
      <c r="V7" s="105">
        <v>8.5</v>
      </c>
      <c r="W7" s="99">
        <v>24.5</v>
      </c>
      <c r="Z7" s="86">
        <v>5</v>
      </c>
      <c r="AA7" s="105">
        <v>3</v>
      </c>
      <c r="AB7" s="105">
        <v>5</v>
      </c>
      <c r="AC7" s="105">
        <v>0</v>
      </c>
      <c r="AD7" s="105">
        <v>5</v>
      </c>
      <c r="AE7" s="99">
        <v>13</v>
      </c>
      <c r="AH7" s="86">
        <v>5</v>
      </c>
      <c r="AI7" s="105">
        <v>2</v>
      </c>
      <c r="AJ7" s="105">
        <v>5</v>
      </c>
      <c r="AK7" s="105">
        <v>2</v>
      </c>
      <c r="AL7" s="105">
        <v>5</v>
      </c>
      <c r="AM7" s="105">
        <v>14</v>
      </c>
      <c r="AP7" s="86">
        <v>5</v>
      </c>
      <c r="AQ7" s="105">
        <v>7</v>
      </c>
      <c r="AR7" s="105">
        <v>4</v>
      </c>
      <c r="AS7" s="105">
        <v>4</v>
      </c>
      <c r="AT7" s="105">
        <v>5</v>
      </c>
      <c r="AU7" s="99">
        <v>20</v>
      </c>
      <c r="AX7" s="86">
        <v>5</v>
      </c>
      <c r="AY7" s="105">
        <v>9</v>
      </c>
      <c r="AZ7" s="105">
        <v>2</v>
      </c>
      <c r="BA7" s="105">
        <v>3</v>
      </c>
      <c r="BB7" s="105">
        <v>7</v>
      </c>
      <c r="BC7" s="99">
        <v>21</v>
      </c>
      <c r="BN7" s="86">
        <v>5</v>
      </c>
      <c r="BO7" s="106">
        <v>5</v>
      </c>
      <c r="BP7" s="106">
        <v>5</v>
      </c>
      <c r="BQ7" s="106">
        <v>10</v>
      </c>
      <c r="BR7" s="106">
        <v>10</v>
      </c>
      <c r="BS7" s="106">
        <v>30</v>
      </c>
    </row>
    <row r="8" spans="1:71">
      <c r="B8" s="86">
        <v>6</v>
      </c>
      <c r="C8" s="104">
        <v>9</v>
      </c>
      <c r="D8" s="104">
        <v>9</v>
      </c>
      <c r="E8" s="104">
        <v>10</v>
      </c>
      <c r="F8" s="104">
        <v>0</v>
      </c>
      <c r="G8" s="103">
        <v>28</v>
      </c>
      <c r="J8" s="86">
        <v>6</v>
      </c>
      <c r="K8" s="105">
        <v>6</v>
      </c>
      <c r="L8" s="105">
        <v>0</v>
      </c>
      <c r="M8" s="105">
        <v>7</v>
      </c>
      <c r="N8" s="105">
        <v>9</v>
      </c>
      <c r="O8" s="99">
        <v>22</v>
      </c>
      <c r="R8" s="86">
        <v>6</v>
      </c>
      <c r="S8" s="105">
        <v>2</v>
      </c>
      <c r="T8" s="105">
        <v>9</v>
      </c>
      <c r="U8" s="105">
        <v>10</v>
      </c>
      <c r="V8" s="105">
        <v>2</v>
      </c>
      <c r="W8" s="99">
        <v>23</v>
      </c>
      <c r="Z8" s="86">
        <v>6</v>
      </c>
      <c r="AA8" s="105">
        <v>3</v>
      </c>
      <c r="AB8" s="105">
        <v>7</v>
      </c>
      <c r="AC8" s="105">
        <v>3</v>
      </c>
      <c r="AD8" s="105">
        <v>0</v>
      </c>
      <c r="AE8" s="99">
        <v>13</v>
      </c>
      <c r="AH8" s="86">
        <v>6</v>
      </c>
      <c r="AI8" s="105">
        <v>3</v>
      </c>
      <c r="AJ8" s="105">
        <v>6</v>
      </c>
      <c r="AK8" s="105">
        <v>2</v>
      </c>
      <c r="AL8" s="105">
        <v>2</v>
      </c>
      <c r="AM8" s="105">
        <v>13</v>
      </c>
      <c r="AP8" s="86">
        <v>6</v>
      </c>
      <c r="AQ8" s="105">
        <v>3</v>
      </c>
      <c r="AR8" s="105">
        <v>3</v>
      </c>
      <c r="AS8" s="105">
        <v>7</v>
      </c>
      <c r="AT8" s="105">
        <v>6</v>
      </c>
      <c r="AU8" s="99">
        <v>19</v>
      </c>
      <c r="AX8" s="86">
        <v>6</v>
      </c>
      <c r="AY8" s="105">
        <v>9</v>
      </c>
      <c r="AZ8" s="105">
        <v>0</v>
      </c>
      <c r="BA8" s="105">
        <v>10</v>
      </c>
      <c r="BB8" s="105">
        <v>1</v>
      </c>
      <c r="BC8" s="99">
        <v>20</v>
      </c>
      <c r="BN8" s="86">
        <v>6</v>
      </c>
      <c r="BO8" s="106">
        <v>7</v>
      </c>
      <c r="BP8" s="106">
        <v>7</v>
      </c>
      <c r="BQ8" s="106">
        <v>5</v>
      </c>
      <c r="BR8" s="106">
        <v>10</v>
      </c>
      <c r="BS8" s="106">
        <v>29</v>
      </c>
    </row>
    <row r="9" spans="1:71">
      <c r="B9" s="86">
        <v>7</v>
      </c>
      <c r="C9" s="104">
        <v>10</v>
      </c>
      <c r="D9" s="104">
        <v>10</v>
      </c>
      <c r="E9" s="104">
        <v>5</v>
      </c>
      <c r="F9" s="104">
        <v>1</v>
      </c>
      <c r="G9" s="103">
        <v>26</v>
      </c>
      <c r="J9" s="86">
        <v>7</v>
      </c>
      <c r="K9" s="105">
        <v>5</v>
      </c>
      <c r="L9" s="105">
        <v>5</v>
      </c>
      <c r="M9" s="105">
        <v>4</v>
      </c>
      <c r="N9" s="105">
        <v>6</v>
      </c>
      <c r="O9" s="99">
        <v>20</v>
      </c>
      <c r="R9" s="86">
        <v>7</v>
      </c>
      <c r="S9" s="105">
        <v>2</v>
      </c>
      <c r="T9" s="105">
        <v>9</v>
      </c>
      <c r="U9" s="105">
        <v>1</v>
      </c>
      <c r="V9" s="105">
        <v>8.5</v>
      </c>
      <c r="W9" s="99">
        <v>20.5</v>
      </c>
      <c r="Z9" s="86">
        <v>7</v>
      </c>
      <c r="AA9" s="105">
        <v>3</v>
      </c>
      <c r="AB9" s="105">
        <v>5</v>
      </c>
      <c r="AC9" s="105">
        <v>0</v>
      </c>
      <c r="AD9" s="105">
        <v>4</v>
      </c>
      <c r="AE9" s="99">
        <v>12</v>
      </c>
      <c r="AH9" s="86">
        <v>7</v>
      </c>
      <c r="AI9" s="105">
        <v>2.5</v>
      </c>
      <c r="AJ9" s="105">
        <v>5</v>
      </c>
      <c r="AK9" s="105">
        <v>2</v>
      </c>
      <c r="AL9" s="105">
        <v>3</v>
      </c>
      <c r="AM9" s="105">
        <v>12.5</v>
      </c>
      <c r="AP9" s="86">
        <v>7</v>
      </c>
      <c r="AQ9" s="105">
        <v>9</v>
      </c>
      <c r="AR9" s="105">
        <v>0</v>
      </c>
      <c r="AS9" s="105">
        <v>1</v>
      </c>
      <c r="AT9" s="105">
        <v>7.5</v>
      </c>
      <c r="AU9" s="99">
        <v>17.5</v>
      </c>
      <c r="AX9" s="86">
        <v>7</v>
      </c>
      <c r="AY9" s="105">
        <v>8</v>
      </c>
      <c r="AZ9" s="105">
        <v>1</v>
      </c>
      <c r="BA9" s="105">
        <v>7</v>
      </c>
      <c r="BB9" s="105">
        <v>4</v>
      </c>
      <c r="BC9" s="99">
        <v>20</v>
      </c>
      <c r="BN9" s="86">
        <v>7</v>
      </c>
      <c r="BO9" s="106">
        <v>6</v>
      </c>
      <c r="BP9" s="106">
        <v>10</v>
      </c>
      <c r="BQ9" s="106">
        <v>2</v>
      </c>
      <c r="BR9" s="106">
        <v>10</v>
      </c>
      <c r="BS9" s="106">
        <v>28</v>
      </c>
    </row>
    <row r="10" spans="1:71">
      <c r="B10" s="86">
        <v>8</v>
      </c>
      <c r="C10" s="104">
        <v>9</v>
      </c>
      <c r="D10" s="104">
        <v>6</v>
      </c>
      <c r="E10" s="104">
        <v>10</v>
      </c>
      <c r="F10" s="104">
        <v>1</v>
      </c>
      <c r="G10" s="103">
        <v>26</v>
      </c>
      <c r="J10" s="86">
        <v>8</v>
      </c>
      <c r="K10" s="105">
        <v>0</v>
      </c>
      <c r="L10" s="105">
        <v>4</v>
      </c>
      <c r="M10" s="105">
        <v>7</v>
      </c>
      <c r="N10" s="105">
        <v>7</v>
      </c>
      <c r="O10" s="99">
        <v>18</v>
      </c>
      <c r="R10" s="86">
        <v>8</v>
      </c>
      <c r="S10" s="105">
        <v>5.5</v>
      </c>
      <c r="T10" s="105">
        <v>9</v>
      </c>
      <c r="U10" s="105">
        <v>2</v>
      </c>
      <c r="V10" s="105">
        <v>3.5</v>
      </c>
      <c r="W10" s="99">
        <v>20</v>
      </c>
      <c r="Z10" s="86">
        <v>8</v>
      </c>
      <c r="AA10" s="105">
        <v>3</v>
      </c>
      <c r="AB10" s="105">
        <v>4</v>
      </c>
      <c r="AC10" s="105">
        <v>0</v>
      </c>
      <c r="AD10" s="105">
        <v>2.5</v>
      </c>
      <c r="AE10" s="99">
        <v>9.5</v>
      </c>
      <c r="AH10" s="86">
        <v>8</v>
      </c>
      <c r="AI10" s="105">
        <v>2</v>
      </c>
      <c r="AJ10" s="105">
        <v>0</v>
      </c>
      <c r="AK10" s="105">
        <v>0</v>
      </c>
      <c r="AL10" s="105">
        <v>6</v>
      </c>
      <c r="AM10" s="105">
        <v>8</v>
      </c>
      <c r="AP10" s="86">
        <v>8</v>
      </c>
      <c r="AQ10" s="105">
        <v>3</v>
      </c>
      <c r="AR10" s="105">
        <v>0</v>
      </c>
      <c r="AS10" s="105">
        <v>7</v>
      </c>
      <c r="AT10" s="105">
        <v>5</v>
      </c>
      <c r="AU10" s="99">
        <v>15</v>
      </c>
      <c r="AX10" s="86">
        <v>8</v>
      </c>
      <c r="AY10" s="105">
        <v>10</v>
      </c>
      <c r="AZ10" s="105">
        <v>0</v>
      </c>
      <c r="BA10" s="105">
        <v>2</v>
      </c>
      <c r="BB10" s="105">
        <v>7</v>
      </c>
      <c r="BC10" s="99">
        <v>19</v>
      </c>
      <c r="BN10" s="86">
        <v>8</v>
      </c>
      <c r="BO10" s="106">
        <v>5</v>
      </c>
      <c r="BP10" s="106">
        <v>9</v>
      </c>
      <c r="BQ10" s="106">
        <v>4</v>
      </c>
      <c r="BR10" s="106">
        <v>10</v>
      </c>
      <c r="BS10" s="106">
        <v>28</v>
      </c>
    </row>
    <row r="11" spans="1:71">
      <c r="B11" s="86">
        <v>9</v>
      </c>
      <c r="C11" s="104">
        <v>9</v>
      </c>
      <c r="D11" s="104">
        <v>7</v>
      </c>
      <c r="E11" s="104">
        <v>10</v>
      </c>
      <c r="F11" s="104">
        <v>0</v>
      </c>
      <c r="G11" s="103">
        <v>26</v>
      </c>
      <c r="J11" s="86">
        <v>9</v>
      </c>
      <c r="K11" s="105">
        <v>10</v>
      </c>
      <c r="L11" s="105">
        <v>0</v>
      </c>
      <c r="M11" s="105">
        <v>5</v>
      </c>
      <c r="N11" s="105">
        <v>3</v>
      </c>
      <c r="O11" s="99">
        <v>18</v>
      </c>
      <c r="R11" s="86">
        <v>9</v>
      </c>
      <c r="S11" s="105">
        <v>3.5</v>
      </c>
      <c r="T11" s="105">
        <v>9</v>
      </c>
      <c r="U11" s="105">
        <v>2</v>
      </c>
      <c r="V11" s="105">
        <v>5</v>
      </c>
      <c r="W11" s="99">
        <v>19.5</v>
      </c>
      <c r="Z11" s="86">
        <v>9</v>
      </c>
      <c r="AA11" s="105">
        <v>3</v>
      </c>
      <c r="AB11" s="105">
        <v>5</v>
      </c>
      <c r="AC11" s="105">
        <v>1</v>
      </c>
      <c r="AD11" s="105">
        <v>0</v>
      </c>
      <c r="AE11" s="99">
        <v>9</v>
      </c>
      <c r="AH11" s="86">
        <v>9</v>
      </c>
      <c r="AI11" s="105">
        <v>3</v>
      </c>
      <c r="AJ11" s="105">
        <v>0</v>
      </c>
      <c r="AK11" s="105">
        <v>1</v>
      </c>
      <c r="AL11" s="105">
        <v>2</v>
      </c>
      <c r="AM11" s="105">
        <v>6</v>
      </c>
      <c r="AP11" s="86">
        <v>9</v>
      </c>
      <c r="AQ11" s="105">
        <v>0</v>
      </c>
      <c r="AR11" s="105">
        <v>1</v>
      </c>
      <c r="AS11" s="105">
        <v>9</v>
      </c>
      <c r="AT11" s="105">
        <v>4</v>
      </c>
      <c r="AU11" s="99">
        <v>14</v>
      </c>
      <c r="AX11" s="86">
        <v>9</v>
      </c>
      <c r="AY11" s="105">
        <v>8</v>
      </c>
      <c r="AZ11" s="105">
        <v>0</v>
      </c>
      <c r="BA11" s="105">
        <v>4</v>
      </c>
      <c r="BB11" s="105">
        <v>7</v>
      </c>
      <c r="BC11" s="99">
        <v>19</v>
      </c>
      <c r="BN11" s="86">
        <v>9</v>
      </c>
      <c r="BO11" s="106">
        <v>7</v>
      </c>
      <c r="BP11" s="106">
        <v>10</v>
      </c>
      <c r="BQ11" s="106">
        <v>1</v>
      </c>
      <c r="BR11" s="106">
        <v>9</v>
      </c>
      <c r="BS11" s="106">
        <v>27</v>
      </c>
    </row>
    <row r="12" spans="1:71">
      <c r="B12" s="86">
        <v>10</v>
      </c>
      <c r="C12" s="104">
        <v>10</v>
      </c>
      <c r="D12" s="104">
        <v>6</v>
      </c>
      <c r="E12" s="104">
        <v>8.5</v>
      </c>
      <c r="F12" s="104"/>
      <c r="G12" s="103">
        <v>24.5</v>
      </c>
      <c r="J12" s="86">
        <v>10</v>
      </c>
      <c r="K12" s="105">
        <v>7</v>
      </c>
      <c r="L12" s="105">
        <v>1</v>
      </c>
      <c r="M12" s="105">
        <v>6</v>
      </c>
      <c r="N12" s="105">
        <v>4</v>
      </c>
      <c r="O12" s="99">
        <v>18</v>
      </c>
      <c r="R12" s="86">
        <v>10</v>
      </c>
      <c r="S12" s="105">
        <v>2</v>
      </c>
      <c r="T12" s="105">
        <v>10</v>
      </c>
      <c r="U12" s="105">
        <v>5</v>
      </c>
      <c r="V12" s="105">
        <v>2</v>
      </c>
      <c r="W12" s="99">
        <v>19</v>
      </c>
      <c r="Z12" s="86">
        <v>10</v>
      </c>
      <c r="AA12" s="105">
        <v>3</v>
      </c>
      <c r="AB12" s="105">
        <v>5</v>
      </c>
      <c r="AC12" s="105">
        <v>1</v>
      </c>
      <c r="AD12" s="105">
        <v>0</v>
      </c>
      <c r="AE12" s="99">
        <v>9</v>
      </c>
      <c r="AH12" s="86">
        <v>10</v>
      </c>
      <c r="AI12" s="105">
        <v>1</v>
      </c>
      <c r="AJ12" s="105">
        <v>0</v>
      </c>
      <c r="AK12" s="105">
        <v>1</v>
      </c>
      <c r="AL12" s="105">
        <v>2</v>
      </c>
      <c r="AM12" s="105">
        <v>4</v>
      </c>
      <c r="AP12" s="86">
        <v>10</v>
      </c>
      <c r="AQ12" s="105">
        <v>3</v>
      </c>
      <c r="AR12" s="105">
        <v>1</v>
      </c>
      <c r="AS12" s="105">
        <v>1</v>
      </c>
      <c r="AT12" s="105">
        <v>7</v>
      </c>
      <c r="AU12" s="99">
        <v>12</v>
      </c>
      <c r="AX12" s="86">
        <v>10</v>
      </c>
      <c r="AY12" s="105">
        <v>9</v>
      </c>
      <c r="AZ12" s="105">
        <v>0</v>
      </c>
      <c r="BA12" s="105">
        <v>2</v>
      </c>
      <c r="BB12" s="105">
        <v>5</v>
      </c>
      <c r="BC12" s="99">
        <v>16</v>
      </c>
      <c r="BN12" s="86">
        <v>10</v>
      </c>
      <c r="BO12" s="106">
        <v>5</v>
      </c>
      <c r="BP12" s="106">
        <v>7</v>
      </c>
      <c r="BQ12" s="106">
        <v>5</v>
      </c>
      <c r="BR12" s="106">
        <v>10</v>
      </c>
      <c r="BS12" s="106">
        <v>27</v>
      </c>
    </row>
    <row r="13" spans="1:71">
      <c r="B13" s="86">
        <v>11</v>
      </c>
      <c r="C13" s="104">
        <v>10</v>
      </c>
      <c r="D13" s="104">
        <v>2</v>
      </c>
      <c r="E13" s="104">
        <v>7</v>
      </c>
      <c r="F13" s="104">
        <v>0</v>
      </c>
      <c r="G13" s="103">
        <v>19</v>
      </c>
      <c r="J13" s="86">
        <v>11</v>
      </c>
      <c r="K13" s="105">
        <v>5</v>
      </c>
      <c r="L13" s="105">
        <v>0</v>
      </c>
      <c r="M13" s="105">
        <v>6</v>
      </c>
      <c r="N13" s="105">
        <v>5</v>
      </c>
      <c r="O13" s="99">
        <v>16</v>
      </c>
      <c r="R13" s="86">
        <v>11</v>
      </c>
      <c r="S13" s="105">
        <v>5</v>
      </c>
      <c r="T13" s="105">
        <v>5</v>
      </c>
      <c r="U13" s="105">
        <v>1</v>
      </c>
      <c r="V13" s="105">
        <v>6.5</v>
      </c>
      <c r="W13" s="99">
        <v>17.5</v>
      </c>
      <c r="Z13" s="86">
        <v>11</v>
      </c>
      <c r="AA13" s="105">
        <v>3</v>
      </c>
      <c r="AB13" s="105">
        <v>3</v>
      </c>
      <c r="AC13" s="105">
        <v>1</v>
      </c>
      <c r="AD13" s="105">
        <v>0</v>
      </c>
      <c r="AE13" s="99">
        <v>7</v>
      </c>
      <c r="AH13" s="86">
        <v>11</v>
      </c>
      <c r="AI13" s="105">
        <v>0</v>
      </c>
      <c r="AJ13" s="105">
        <v>0</v>
      </c>
      <c r="AK13" s="105">
        <v>2</v>
      </c>
      <c r="AL13" s="105">
        <v>1</v>
      </c>
      <c r="AM13" s="105">
        <v>3</v>
      </c>
      <c r="AP13" s="86">
        <v>11</v>
      </c>
      <c r="AQ13" s="105">
        <v>2</v>
      </c>
      <c r="AR13" s="105">
        <v>0</v>
      </c>
      <c r="AS13" s="105">
        <v>8</v>
      </c>
      <c r="AT13" s="105">
        <v>2</v>
      </c>
      <c r="AU13" s="99">
        <v>12</v>
      </c>
      <c r="AX13" s="86">
        <v>11</v>
      </c>
      <c r="AY13" s="105">
        <v>8</v>
      </c>
      <c r="AZ13" s="105">
        <v>0</v>
      </c>
      <c r="BA13" s="105">
        <v>5</v>
      </c>
      <c r="BB13" s="105">
        <v>3</v>
      </c>
      <c r="BC13" s="99">
        <v>16</v>
      </c>
      <c r="BN13" s="86">
        <v>11</v>
      </c>
      <c r="BO13" s="106">
        <v>7</v>
      </c>
      <c r="BP13" s="106">
        <v>9</v>
      </c>
      <c r="BQ13" s="106">
        <v>1</v>
      </c>
      <c r="BR13" s="106">
        <v>10</v>
      </c>
      <c r="BS13" s="106">
        <v>27</v>
      </c>
    </row>
    <row r="14" spans="1:71">
      <c r="B14" s="86">
        <v>12</v>
      </c>
      <c r="C14" s="104">
        <v>10</v>
      </c>
      <c r="D14" s="104">
        <v>2</v>
      </c>
      <c r="E14" s="104">
        <v>6</v>
      </c>
      <c r="F14" s="104">
        <v>0</v>
      </c>
      <c r="G14" s="103">
        <v>18</v>
      </c>
      <c r="J14" s="86">
        <v>12</v>
      </c>
      <c r="K14" s="105">
        <v>0</v>
      </c>
      <c r="L14" s="105">
        <v>0</v>
      </c>
      <c r="M14" s="105">
        <v>7</v>
      </c>
      <c r="N14" s="105">
        <v>8</v>
      </c>
      <c r="O14" s="99">
        <v>15</v>
      </c>
      <c r="R14" s="86">
        <v>12</v>
      </c>
      <c r="S14" s="105">
        <v>3.5</v>
      </c>
      <c r="T14" s="105">
        <v>3</v>
      </c>
      <c r="U14" s="105">
        <v>5</v>
      </c>
      <c r="V14" s="105">
        <v>5</v>
      </c>
      <c r="W14" s="99">
        <v>16.5</v>
      </c>
      <c r="Z14" s="86">
        <v>12</v>
      </c>
      <c r="AA14" s="105">
        <v>2</v>
      </c>
      <c r="AB14" s="105">
        <v>3</v>
      </c>
      <c r="AC14" s="105">
        <v>1</v>
      </c>
      <c r="AD14" s="105">
        <v>0</v>
      </c>
      <c r="AE14" s="99">
        <v>6</v>
      </c>
      <c r="AH14" s="86">
        <v>12</v>
      </c>
      <c r="AI14" s="105">
        <v>1</v>
      </c>
      <c r="AJ14" s="105">
        <v>0</v>
      </c>
      <c r="AK14" s="105">
        <v>0</v>
      </c>
      <c r="AL14" s="105">
        <v>0</v>
      </c>
      <c r="AM14" s="105">
        <v>1</v>
      </c>
      <c r="AP14" s="86">
        <v>12</v>
      </c>
      <c r="AQ14" s="105">
        <v>3</v>
      </c>
      <c r="AR14" s="105">
        <v>2</v>
      </c>
      <c r="AS14" s="105">
        <v>0</v>
      </c>
      <c r="AT14" s="105">
        <v>6</v>
      </c>
      <c r="AU14" s="99">
        <v>11</v>
      </c>
      <c r="AX14" s="86">
        <v>12</v>
      </c>
      <c r="AY14" s="105">
        <v>6</v>
      </c>
      <c r="AZ14" s="105">
        <v>0</v>
      </c>
      <c r="BA14" s="105">
        <v>3</v>
      </c>
      <c r="BB14" s="105">
        <v>7</v>
      </c>
      <c r="BC14" s="99">
        <v>16</v>
      </c>
      <c r="BN14" s="86">
        <v>12</v>
      </c>
      <c r="BO14" s="106">
        <v>4</v>
      </c>
      <c r="BP14" s="106">
        <v>10</v>
      </c>
      <c r="BQ14" s="106">
        <v>2</v>
      </c>
      <c r="BR14" s="106">
        <v>10</v>
      </c>
      <c r="BS14" s="106">
        <v>26</v>
      </c>
    </row>
    <row r="15" spans="1:71">
      <c r="B15" s="86">
        <v>13</v>
      </c>
      <c r="C15" s="104">
        <v>4</v>
      </c>
      <c r="D15" s="104">
        <v>0</v>
      </c>
      <c r="E15" s="104">
        <v>4</v>
      </c>
      <c r="F15" s="104">
        <v>0</v>
      </c>
      <c r="G15" s="103">
        <v>8</v>
      </c>
      <c r="J15" s="86">
        <v>13</v>
      </c>
      <c r="K15" s="105">
        <v>10</v>
      </c>
      <c r="L15" s="105">
        <v>2</v>
      </c>
      <c r="M15" s="105">
        <v>3</v>
      </c>
      <c r="N15" s="105">
        <v>2</v>
      </c>
      <c r="O15" s="99">
        <v>17</v>
      </c>
      <c r="R15" s="86">
        <v>13</v>
      </c>
      <c r="S15" s="105">
        <v>4.5</v>
      </c>
      <c r="T15" s="105">
        <v>10</v>
      </c>
      <c r="U15" s="105">
        <v>2</v>
      </c>
      <c r="V15" s="105">
        <v>1</v>
      </c>
      <c r="W15" s="99">
        <v>17.5</v>
      </c>
      <c r="Z15" s="86">
        <v>13</v>
      </c>
      <c r="AA15" s="105">
        <v>3</v>
      </c>
      <c r="AB15" s="105">
        <v>1</v>
      </c>
      <c r="AC15" s="105">
        <v>1</v>
      </c>
      <c r="AD15" s="105">
        <v>0</v>
      </c>
      <c r="AE15" s="99">
        <v>5</v>
      </c>
      <c r="AH15" s="86">
        <v>13</v>
      </c>
      <c r="AI15" s="105">
        <v>0</v>
      </c>
      <c r="AJ15" s="105">
        <v>0</v>
      </c>
      <c r="AK15" s="105">
        <v>0</v>
      </c>
      <c r="AL15" s="105">
        <v>0</v>
      </c>
      <c r="AM15" s="105">
        <v>0</v>
      </c>
      <c r="AP15" s="86">
        <v>13</v>
      </c>
      <c r="AQ15" s="105">
        <v>7</v>
      </c>
      <c r="AR15" s="105">
        <v>1</v>
      </c>
      <c r="AS15" s="105">
        <v>0</v>
      </c>
      <c r="AT15" s="105">
        <v>3</v>
      </c>
      <c r="AU15" s="99">
        <v>11</v>
      </c>
      <c r="AX15" s="86">
        <v>13</v>
      </c>
      <c r="AY15" s="105">
        <v>6</v>
      </c>
      <c r="AZ15" s="105">
        <v>0</v>
      </c>
      <c r="BA15" s="105">
        <v>4</v>
      </c>
      <c r="BB15" s="105">
        <v>6</v>
      </c>
      <c r="BC15" s="99">
        <v>16</v>
      </c>
      <c r="BN15" s="86">
        <v>13</v>
      </c>
      <c r="BO15" s="106">
        <v>8</v>
      </c>
      <c r="BP15" s="106">
        <v>9</v>
      </c>
      <c r="BQ15" s="106">
        <v>0</v>
      </c>
      <c r="BR15" s="106">
        <v>8</v>
      </c>
      <c r="BS15" s="106">
        <v>25</v>
      </c>
    </row>
    <row r="16" spans="1:71">
      <c r="J16" s="86">
        <v>14</v>
      </c>
      <c r="K16" s="105">
        <v>0</v>
      </c>
      <c r="L16" s="105">
        <v>3</v>
      </c>
      <c r="M16" s="105">
        <v>5</v>
      </c>
      <c r="N16" s="105">
        <v>5</v>
      </c>
      <c r="O16" s="99">
        <v>13</v>
      </c>
      <c r="R16" s="86">
        <v>14</v>
      </c>
      <c r="S16" s="105">
        <v>9</v>
      </c>
      <c r="T16" s="105">
        <v>2</v>
      </c>
      <c r="U16" s="105">
        <v>1</v>
      </c>
      <c r="V16" s="105">
        <v>4.5</v>
      </c>
      <c r="W16" s="99">
        <v>16.5</v>
      </c>
      <c r="Z16" s="86">
        <v>14</v>
      </c>
      <c r="AA16" s="105">
        <v>2</v>
      </c>
      <c r="AB16" s="105">
        <v>2</v>
      </c>
      <c r="AC16" s="105">
        <v>0</v>
      </c>
      <c r="AD16" s="105">
        <v>0</v>
      </c>
      <c r="AE16" s="99">
        <v>4</v>
      </c>
      <c r="AG16" s="114" t="s">
        <v>24</v>
      </c>
      <c r="AH16" s="86">
        <v>14</v>
      </c>
      <c r="AI16" s="104">
        <v>7</v>
      </c>
      <c r="AJ16" s="104">
        <v>10</v>
      </c>
      <c r="AK16" s="104">
        <v>2</v>
      </c>
      <c r="AL16" s="104">
        <v>10</v>
      </c>
      <c r="AM16" s="103">
        <v>29</v>
      </c>
      <c r="AP16" s="86">
        <v>14</v>
      </c>
      <c r="AQ16" s="105">
        <v>3</v>
      </c>
      <c r="AR16" s="105">
        <v>0</v>
      </c>
      <c r="AS16" s="105">
        <v>3</v>
      </c>
      <c r="AT16" s="105">
        <v>3</v>
      </c>
      <c r="AU16" s="99">
        <v>9</v>
      </c>
      <c r="AX16" s="86">
        <v>14</v>
      </c>
      <c r="AY16" s="105">
        <v>10</v>
      </c>
      <c r="AZ16" s="105">
        <v>0</v>
      </c>
      <c r="BA16" s="105">
        <v>2</v>
      </c>
      <c r="BB16" s="105">
        <v>3</v>
      </c>
      <c r="BC16" s="99">
        <v>15</v>
      </c>
      <c r="BN16" s="86">
        <v>14</v>
      </c>
      <c r="BO16" s="106">
        <v>3</v>
      </c>
      <c r="BP16" s="106">
        <v>7</v>
      </c>
      <c r="BQ16" s="106">
        <v>5</v>
      </c>
      <c r="BR16" s="106">
        <v>10</v>
      </c>
      <c r="BS16" s="106">
        <v>25</v>
      </c>
    </row>
    <row r="17" spans="10:71">
      <c r="J17" s="86">
        <v>15</v>
      </c>
      <c r="K17" s="105">
        <v>0</v>
      </c>
      <c r="L17" s="105">
        <v>2</v>
      </c>
      <c r="M17" s="105">
        <v>7</v>
      </c>
      <c r="N17" s="105">
        <v>4</v>
      </c>
      <c r="O17" s="99">
        <v>13</v>
      </c>
      <c r="R17" s="86">
        <v>15</v>
      </c>
      <c r="S17" s="105">
        <v>0</v>
      </c>
      <c r="T17" s="105">
        <v>7</v>
      </c>
      <c r="U17" s="105">
        <v>3</v>
      </c>
      <c r="V17" s="105">
        <v>3.5</v>
      </c>
      <c r="W17" s="99">
        <v>13.5</v>
      </c>
      <c r="Z17" s="86">
        <v>15</v>
      </c>
      <c r="AA17" s="105">
        <v>3</v>
      </c>
      <c r="AB17" s="105">
        <v>0</v>
      </c>
      <c r="AC17" s="105">
        <v>0</v>
      </c>
      <c r="AD17" s="105">
        <v>0</v>
      </c>
      <c r="AE17" s="99">
        <v>3</v>
      </c>
      <c r="AH17" s="86">
        <v>15</v>
      </c>
      <c r="AI17" s="104">
        <v>7</v>
      </c>
      <c r="AJ17" s="104">
        <v>10</v>
      </c>
      <c r="AK17" s="104">
        <v>1</v>
      </c>
      <c r="AL17" s="104">
        <v>7</v>
      </c>
      <c r="AM17" s="103">
        <v>25</v>
      </c>
      <c r="AP17" s="86">
        <v>15</v>
      </c>
      <c r="AQ17" s="105">
        <v>2.5</v>
      </c>
      <c r="AR17" s="105">
        <v>2.5</v>
      </c>
      <c r="AS17" s="105">
        <v>0</v>
      </c>
      <c r="AT17" s="105">
        <v>0.5</v>
      </c>
      <c r="AU17" s="99">
        <v>5.5</v>
      </c>
      <c r="AX17" s="86">
        <v>15</v>
      </c>
      <c r="AY17" s="105">
        <v>7</v>
      </c>
      <c r="AZ17" s="105">
        <v>0</v>
      </c>
      <c r="BA17" s="105">
        <v>3</v>
      </c>
      <c r="BB17" s="105">
        <v>4</v>
      </c>
      <c r="BC17" s="99">
        <v>14</v>
      </c>
      <c r="BN17" s="86">
        <v>15</v>
      </c>
      <c r="BO17" s="106">
        <v>8</v>
      </c>
      <c r="BP17" s="106">
        <v>6</v>
      </c>
      <c r="BQ17" s="106">
        <v>0</v>
      </c>
      <c r="BR17" s="106">
        <v>10</v>
      </c>
      <c r="BS17" s="106">
        <v>24</v>
      </c>
    </row>
    <row r="18" spans="10:71">
      <c r="J18" s="86">
        <v>16</v>
      </c>
      <c r="K18" s="105">
        <v>3</v>
      </c>
      <c r="L18" s="105">
        <v>0</v>
      </c>
      <c r="M18" s="105">
        <v>7</v>
      </c>
      <c r="N18" s="105">
        <v>3</v>
      </c>
      <c r="O18" s="99">
        <v>13</v>
      </c>
      <c r="R18" s="86">
        <v>16</v>
      </c>
      <c r="S18" s="105">
        <v>2</v>
      </c>
      <c r="T18" s="105">
        <v>0</v>
      </c>
      <c r="U18" s="105">
        <v>0</v>
      </c>
      <c r="V18" s="105">
        <v>7</v>
      </c>
      <c r="W18" s="99">
        <v>9</v>
      </c>
      <c r="Z18" s="86">
        <v>16</v>
      </c>
      <c r="AA18" s="105">
        <v>3</v>
      </c>
      <c r="AB18" s="105">
        <v>0</v>
      </c>
      <c r="AC18" s="105">
        <v>0</v>
      </c>
      <c r="AD18" s="105">
        <v>0</v>
      </c>
      <c r="AE18" s="99">
        <v>3</v>
      </c>
      <c r="AH18" s="86">
        <v>16</v>
      </c>
      <c r="AI18" s="104">
        <v>9</v>
      </c>
      <c r="AJ18" s="104">
        <v>5</v>
      </c>
      <c r="AK18" s="104">
        <v>1</v>
      </c>
      <c r="AL18" s="104">
        <v>5</v>
      </c>
      <c r="AM18" s="103">
        <v>20</v>
      </c>
      <c r="AP18" s="86">
        <v>16</v>
      </c>
      <c r="AQ18" s="105">
        <v>2</v>
      </c>
      <c r="AR18" s="105">
        <v>1</v>
      </c>
      <c r="AS18" s="105">
        <v>0</v>
      </c>
      <c r="AT18" s="105">
        <v>1</v>
      </c>
      <c r="AU18" s="99">
        <v>4</v>
      </c>
      <c r="AX18" s="86">
        <v>16</v>
      </c>
      <c r="AY18" s="105">
        <v>10</v>
      </c>
      <c r="AZ18" s="105">
        <v>0</v>
      </c>
      <c r="BA18" s="105">
        <v>2</v>
      </c>
      <c r="BB18" s="105">
        <v>2</v>
      </c>
      <c r="BC18" s="99">
        <v>14</v>
      </c>
      <c r="BN18" s="86">
        <v>16</v>
      </c>
      <c r="BO18" s="106">
        <v>3</v>
      </c>
      <c r="BP18" s="106">
        <v>5</v>
      </c>
      <c r="BQ18" s="106">
        <v>5</v>
      </c>
      <c r="BR18" s="106">
        <v>10</v>
      </c>
      <c r="BS18" s="106">
        <v>23</v>
      </c>
    </row>
    <row r="19" spans="10:71">
      <c r="J19" s="86">
        <v>17</v>
      </c>
      <c r="K19" s="105">
        <v>2</v>
      </c>
      <c r="L19" s="105">
        <v>0</v>
      </c>
      <c r="M19" s="105">
        <v>2</v>
      </c>
      <c r="N19" s="105">
        <v>7</v>
      </c>
      <c r="O19" s="99">
        <v>11</v>
      </c>
      <c r="AH19" s="86">
        <v>17</v>
      </c>
      <c r="AI19" s="104">
        <v>0</v>
      </c>
      <c r="AJ19" s="104">
        <v>0</v>
      </c>
      <c r="AK19" s="104">
        <v>8</v>
      </c>
      <c r="AL19" s="104">
        <v>10</v>
      </c>
      <c r="AM19" s="103">
        <v>18</v>
      </c>
      <c r="AP19" s="86">
        <v>17</v>
      </c>
      <c r="AQ19" s="105">
        <v>3</v>
      </c>
      <c r="AR19" s="105">
        <v>1</v>
      </c>
      <c r="AS19" s="105">
        <v>0</v>
      </c>
      <c r="AT19" s="105">
        <v>0</v>
      </c>
      <c r="AU19" s="99">
        <v>4</v>
      </c>
      <c r="AX19" s="86">
        <v>17</v>
      </c>
      <c r="AY19" s="105">
        <v>5</v>
      </c>
      <c r="AZ19" s="105">
        <v>0</v>
      </c>
      <c r="BA19" s="105">
        <v>3</v>
      </c>
      <c r="BB19" s="105">
        <v>5</v>
      </c>
      <c r="BC19" s="99">
        <v>13</v>
      </c>
      <c r="BN19" s="86">
        <v>17</v>
      </c>
      <c r="BO19" s="106">
        <v>1</v>
      </c>
      <c r="BP19" s="106">
        <v>8</v>
      </c>
      <c r="BQ19" s="106">
        <v>4</v>
      </c>
      <c r="BR19" s="106">
        <v>9</v>
      </c>
      <c r="BS19" s="106">
        <v>22</v>
      </c>
    </row>
    <row r="20" spans="10:71">
      <c r="J20" s="86">
        <v>18</v>
      </c>
      <c r="K20" s="105">
        <v>3</v>
      </c>
      <c r="L20" s="105">
        <v>0</v>
      </c>
      <c r="M20" s="105">
        <v>5</v>
      </c>
      <c r="N20" s="105">
        <v>3</v>
      </c>
      <c r="O20" s="99">
        <v>11</v>
      </c>
      <c r="AH20" s="86">
        <v>18</v>
      </c>
      <c r="AI20" s="104">
        <v>5</v>
      </c>
      <c r="AJ20" s="104">
        <v>8</v>
      </c>
      <c r="AK20" s="104">
        <v>0</v>
      </c>
      <c r="AL20" s="104">
        <v>5</v>
      </c>
      <c r="AM20" s="103">
        <v>18</v>
      </c>
      <c r="AP20" s="86">
        <v>18</v>
      </c>
      <c r="AQ20" s="105">
        <v>3</v>
      </c>
      <c r="AR20" s="105">
        <v>0</v>
      </c>
      <c r="AS20" s="105">
        <v>0</v>
      </c>
      <c r="AT20" s="105">
        <v>0</v>
      </c>
      <c r="AU20" s="99">
        <v>3</v>
      </c>
      <c r="AX20" s="86">
        <v>18</v>
      </c>
      <c r="AY20" s="105">
        <v>4</v>
      </c>
      <c r="AZ20" s="105">
        <v>0</v>
      </c>
      <c r="BA20" s="105">
        <v>2</v>
      </c>
      <c r="BB20" s="105">
        <v>7</v>
      </c>
      <c r="BC20" s="99">
        <v>13</v>
      </c>
      <c r="BN20" s="86">
        <v>18</v>
      </c>
      <c r="BO20" s="106">
        <v>3</v>
      </c>
      <c r="BP20" s="106">
        <v>8</v>
      </c>
      <c r="BQ20" s="106">
        <v>1</v>
      </c>
      <c r="BR20" s="106">
        <v>9</v>
      </c>
      <c r="BS20" s="106">
        <v>21</v>
      </c>
    </row>
    <row r="21" spans="10:71">
      <c r="J21" s="86">
        <v>19</v>
      </c>
      <c r="K21" s="105">
        <v>1</v>
      </c>
      <c r="L21" s="105">
        <v>0</v>
      </c>
      <c r="M21" s="105">
        <v>7</v>
      </c>
      <c r="N21" s="105">
        <v>3</v>
      </c>
      <c r="O21" s="99">
        <v>11</v>
      </c>
      <c r="AH21" s="86">
        <v>19</v>
      </c>
      <c r="AI21" s="104">
        <v>2</v>
      </c>
      <c r="AJ21" s="104">
        <v>0</v>
      </c>
      <c r="AK21" s="104">
        <v>0</v>
      </c>
      <c r="AL21" s="104">
        <v>8</v>
      </c>
      <c r="AM21" s="103">
        <v>10</v>
      </c>
      <c r="AP21" s="86">
        <v>19</v>
      </c>
      <c r="AQ21" s="105">
        <v>0</v>
      </c>
      <c r="AR21" s="105">
        <v>0</v>
      </c>
      <c r="AS21" s="105">
        <v>1</v>
      </c>
      <c r="AT21" s="105">
        <v>0</v>
      </c>
      <c r="AU21" s="99">
        <v>1</v>
      </c>
      <c r="AX21" s="86">
        <v>19</v>
      </c>
      <c r="AY21" s="105">
        <v>7</v>
      </c>
      <c r="AZ21" s="105">
        <v>0</v>
      </c>
      <c r="BA21" s="105">
        <v>2</v>
      </c>
      <c r="BB21" s="105">
        <v>4</v>
      </c>
      <c r="BC21" s="99">
        <v>13</v>
      </c>
      <c r="BN21" s="86">
        <v>19</v>
      </c>
      <c r="BO21" s="106">
        <v>3</v>
      </c>
      <c r="BP21" s="106">
        <v>6</v>
      </c>
      <c r="BQ21" s="106">
        <v>1</v>
      </c>
      <c r="BR21" s="106">
        <v>10</v>
      </c>
      <c r="BS21" s="106">
        <v>20</v>
      </c>
    </row>
    <row r="22" spans="10:71">
      <c r="J22" s="86">
        <v>20</v>
      </c>
      <c r="K22" s="105">
        <v>0</v>
      </c>
      <c r="L22" s="105">
        <v>0</v>
      </c>
      <c r="M22" s="105">
        <v>6</v>
      </c>
      <c r="N22" s="105">
        <v>5</v>
      </c>
      <c r="O22" s="99">
        <v>11</v>
      </c>
      <c r="AH22" s="86">
        <v>20</v>
      </c>
      <c r="AI22" s="104">
        <v>0</v>
      </c>
      <c r="AJ22" s="104">
        <v>0</v>
      </c>
      <c r="AK22" s="104">
        <v>0</v>
      </c>
      <c r="AL22" s="104">
        <v>9</v>
      </c>
      <c r="AM22" s="103">
        <v>9</v>
      </c>
      <c r="AP22" s="86">
        <v>20</v>
      </c>
      <c r="AQ22" s="105">
        <v>0</v>
      </c>
      <c r="AR22" s="105">
        <v>0</v>
      </c>
      <c r="AS22" s="105">
        <v>0</v>
      </c>
      <c r="AT22" s="105">
        <v>0</v>
      </c>
      <c r="AU22" s="99">
        <v>0</v>
      </c>
      <c r="AX22" s="86">
        <v>20</v>
      </c>
      <c r="AY22" s="105">
        <v>6</v>
      </c>
      <c r="AZ22" s="105">
        <v>0</v>
      </c>
      <c r="BA22" s="105">
        <v>3</v>
      </c>
      <c r="BB22" s="105">
        <v>3</v>
      </c>
      <c r="BC22" s="99">
        <v>12</v>
      </c>
      <c r="BN22" s="86">
        <v>20</v>
      </c>
      <c r="BO22" s="106">
        <v>3</v>
      </c>
      <c r="BP22" s="106">
        <v>4</v>
      </c>
      <c r="BQ22" s="106">
        <v>5</v>
      </c>
      <c r="BR22" s="106">
        <v>4</v>
      </c>
      <c r="BS22" s="106">
        <v>16</v>
      </c>
    </row>
    <row r="23" spans="10:71">
      <c r="J23" s="86">
        <v>21</v>
      </c>
      <c r="K23" s="105">
        <v>3</v>
      </c>
      <c r="L23" s="105">
        <v>3</v>
      </c>
      <c r="M23" s="105">
        <v>2</v>
      </c>
      <c r="N23" s="105">
        <v>2</v>
      </c>
      <c r="O23" s="99">
        <v>10</v>
      </c>
      <c r="AH23" s="86">
        <v>21</v>
      </c>
      <c r="AI23" s="104">
        <v>0</v>
      </c>
      <c r="AJ23" s="104">
        <v>0</v>
      </c>
      <c r="AK23" s="104">
        <v>1</v>
      </c>
      <c r="AL23" s="104">
        <v>0</v>
      </c>
      <c r="AM23" s="103">
        <v>1</v>
      </c>
      <c r="AP23" s="86">
        <v>21</v>
      </c>
      <c r="AQ23" s="105">
        <v>0</v>
      </c>
      <c r="AR23" s="105">
        <v>0</v>
      </c>
      <c r="AS23" s="105">
        <v>0</v>
      </c>
      <c r="AT23" s="105">
        <v>0</v>
      </c>
      <c r="AU23" s="99">
        <v>0</v>
      </c>
      <c r="AX23" s="86">
        <v>21</v>
      </c>
      <c r="AY23" s="105">
        <v>4</v>
      </c>
      <c r="AZ23" s="105">
        <v>0</v>
      </c>
      <c r="BA23" s="105">
        <v>3</v>
      </c>
      <c r="BB23" s="105">
        <v>5</v>
      </c>
      <c r="BC23" s="99">
        <v>12</v>
      </c>
      <c r="BN23" s="86">
        <v>21</v>
      </c>
      <c r="BO23" s="106">
        <v>3</v>
      </c>
      <c r="BP23" s="106">
        <v>3</v>
      </c>
      <c r="BQ23" s="106">
        <v>5</v>
      </c>
      <c r="BR23" s="106">
        <v>5</v>
      </c>
      <c r="BS23" s="106">
        <v>16</v>
      </c>
    </row>
    <row r="24" spans="10:71">
      <c r="J24" s="86">
        <v>22</v>
      </c>
      <c r="K24" s="105">
        <v>2</v>
      </c>
      <c r="L24" s="105">
        <v>0</v>
      </c>
      <c r="M24" s="105">
        <v>6</v>
      </c>
      <c r="N24" s="105">
        <v>2</v>
      </c>
      <c r="O24" s="99">
        <v>10</v>
      </c>
      <c r="AH24" s="86">
        <v>22</v>
      </c>
      <c r="AI24" s="117">
        <v>5</v>
      </c>
      <c r="AJ24" s="117">
        <v>7</v>
      </c>
      <c r="AK24" s="117">
        <v>1</v>
      </c>
      <c r="AL24" s="117">
        <v>5</v>
      </c>
      <c r="AM24" s="119">
        <v>18</v>
      </c>
      <c r="AX24" s="86">
        <v>22</v>
      </c>
      <c r="AY24" s="105">
        <v>6</v>
      </c>
      <c r="AZ24" s="105">
        <v>0</v>
      </c>
      <c r="BA24" s="105">
        <v>4</v>
      </c>
      <c r="BB24" s="105">
        <v>2</v>
      </c>
      <c r="BC24" s="99">
        <v>12</v>
      </c>
      <c r="BN24" s="86">
        <v>22</v>
      </c>
      <c r="BO24" s="106">
        <v>2</v>
      </c>
      <c r="BP24" s="106">
        <v>2</v>
      </c>
      <c r="BQ24" s="106">
        <v>0</v>
      </c>
      <c r="BR24" s="106">
        <v>3</v>
      </c>
      <c r="BS24" s="106">
        <v>7</v>
      </c>
    </row>
    <row r="25" spans="10:71">
      <c r="J25" s="86">
        <v>23</v>
      </c>
      <c r="K25" s="105">
        <v>0</v>
      </c>
      <c r="L25" s="105">
        <v>0</v>
      </c>
      <c r="M25" s="105">
        <v>5</v>
      </c>
      <c r="N25" s="105">
        <v>4</v>
      </c>
      <c r="O25" s="99">
        <v>9</v>
      </c>
      <c r="AH25" s="86">
        <v>23</v>
      </c>
      <c r="AI25" s="117">
        <v>4</v>
      </c>
      <c r="AJ25" s="117">
        <v>5</v>
      </c>
      <c r="AK25" s="117">
        <v>0</v>
      </c>
      <c r="AL25" s="117">
        <v>8</v>
      </c>
      <c r="AM25" s="119">
        <v>17</v>
      </c>
      <c r="AX25" s="86">
        <v>23</v>
      </c>
      <c r="AY25" s="105">
        <v>7</v>
      </c>
      <c r="AZ25" s="105">
        <v>0</v>
      </c>
      <c r="BA25" s="105">
        <v>2</v>
      </c>
      <c r="BB25" s="105">
        <v>2</v>
      </c>
      <c r="BC25" s="99">
        <v>11</v>
      </c>
    </row>
    <row r="26" spans="10:71">
      <c r="J26" s="86">
        <v>24</v>
      </c>
      <c r="K26" s="105">
        <v>2</v>
      </c>
      <c r="L26" s="105">
        <v>0</v>
      </c>
      <c r="M26" s="105">
        <v>2</v>
      </c>
      <c r="N26" s="105">
        <v>2</v>
      </c>
      <c r="O26" s="99">
        <v>6</v>
      </c>
      <c r="AH26" s="86">
        <v>24</v>
      </c>
      <c r="AI26" s="117">
        <v>5</v>
      </c>
      <c r="AJ26" s="117">
        <v>1</v>
      </c>
      <c r="AK26" s="117">
        <v>1</v>
      </c>
      <c r="AL26" s="117">
        <v>8</v>
      </c>
      <c r="AM26" s="119">
        <v>15</v>
      </c>
      <c r="AX26" s="86">
        <v>24</v>
      </c>
      <c r="AY26" s="105">
        <v>5</v>
      </c>
      <c r="AZ26" s="105">
        <v>0</v>
      </c>
      <c r="BA26" s="105">
        <v>4</v>
      </c>
      <c r="BB26" s="105">
        <v>2</v>
      </c>
      <c r="BC26" s="99">
        <v>11</v>
      </c>
    </row>
    <row r="27" spans="10:71">
      <c r="AH27" s="86">
        <v>25</v>
      </c>
      <c r="AI27" s="117">
        <v>2</v>
      </c>
      <c r="AJ27" s="117">
        <v>0</v>
      </c>
      <c r="AK27" s="117">
        <v>1</v>
      </c>
      <c r="AL27" s="117">
        <v>7</v>
      </c>
      <c r="AM27" s="119">
        <v>10</v>
      </c>
      <c r="AX27" s="86">
        <v>25</v>
      </c>
      <c r="AY27" s="105">
        <v>5</v>
      </c>
      <c r="AZ27" s="105">
        <v>0</v>
      </c>
      <c r="BA27" s="105">
        <v>3</v>
      </c>
      <c r="BB27" s="105">
        <v>3</v>
      </c>
      <c r="BC27" s="99">
        <v>11</v>
      </c>
    </row>
    <row r="28" spans="10:71">
      <c r="AH28" s="86">
        <v>26</v>
      </c>
      <c r="AI28" s="117">
        <v>3</v>
      </c>
      <c r="AJ28" s="117">
        <v>6</v>
      </c>
      <c r="AK28" s="117">
        <v>1</v>
      </c>
      <c r="AL28" s="117">
        <v>0</v>
      </c>
      <c r="AM28" s="119">
        <v>10</v>
      </c>
      <c r="AX28" s="86">
        <v>26</v>
      </c>
      <c r="AY28" s="105">
        <v>7</v>
      </c>
      <c r="AZ28" s="105">
        <v>0</v>
      </c>
      <c r="BA28" s="105">
        <v>2</v>
      </c>
      <c r="BB28" s="105">
        <v>1</v>
      </c>
      <c r="BC28" s="99">
        <v>10</v>
      </c>
    </row>
    <row r="29" spans="10:71">
      <c r="AH29" s="86">
        <v>27</v>
      </c>
      <c r="AI29" s="112">
        <v>1.5</v>
      </c>
      <c r="AJ29" s="118">
        <v>0</v>
      </c>
      <c r="AK29" s="118">
        <v>0</v>
      </c>
      <c r="AL29" s="118">
        <v>0</v>
      </c>
      <c r="AM29" s="113">
        <v>1.5</v>
      </c>
      <c r="AX29" s="86">
        <v>27</v>
      </c>
      <c r="AY29" s="105">
        <v>7</v>
      </c>
      <c r="AZ29" s="105">
        <v>0</v>
      </c>
      <c r="BA29" s="105">
        <v>2</v>
      </c>
      <c r="BB29" s="105">
        <v>1</v>
      </c>
      <c r="BC29" s="99">
        <v>10</v>
      </c>
    </row>
    <row r="30" spans="10:71">
      <c r="AH30" s="109"/>
      <c r="AI30" s="110"/>
      <c r="AJ30" s="110"/>
      <c r="AK30" s="110"/>
      <c r="AL30" s="110"/>
      <c r="AM30" s="111"/>
      <c r="AX30" s="86">
        <v>28</v>
      </c>
      <c r="AY30" s="105">
        <v>5</v>
      </c>
      <c r="AZ30" s="105">
        <v>0</v>
      </c>
      <c r="BA30" s="105">
        <v>2</v>
      </c>
      <c r="BB30" s="105">
        <v>3</v>
      </c>
      <c r="BC30" s="99">
        <v>10</v>
      </c>
    </row>
    <row r="31" spans="10:71">
      <c r="AH31" s="114"/>
      <c r="AI31" s="115"/>
      <c r="AJ31" s="115"/>
      <c r="AK31" s="115"/>
      <c r="AL31" s="115"/>
      <c r="AM31" s="116"/>
      <c r="AX31" s="86">
        <v>29</v>
      </c>
      <c r="AY31" s="105">
        <v>4.5</v>
      </c>
      <c r="AZ31" s="105">
        <v>0</v>
      </c>
      <c r="BA31" s="105">
        <v>3</v>
      </c>
      <c r="BB31" s="105">
        <v>0</v>
      </c>
      <c r="BC31" s="99">
        <v>7.5</v>
      </c>
    </row>
    <row r="32" spans="10:71">
      <c r="AH32" s="36"/>
      <c r="AI32" s="36"/>
      <c r="AJ32" s="36"/>
      <c r="AK32" s="36"/>
      <c r="AL32" s="36"/>
      <c r="AM32" s="36"/>
      <c r="AX32" s="86">
        <v>30</v>
      </c>
      <c r="AY32" s="105">
        <v>5.5</v>
      </c>
      <c r="AZ32" s="105">
        <v>0</v>
      </c>
      <c r="BA32" s="105">
        <v>0</v>
      </c>
      <c r="BB32" s="105">
        <v>1</v>
      </c>
      <c r="BC32" s="99">
        <v>6.5</v>
      </c>
    </row>
    <row r="33" spans="1:71">
      <c r="AX33" s="86">
        <v>31</v>
      </c>
      <c r="AY33" s="105">
        <v>3</v>
      </c>
      <c r="AZ33" s="105">
        <v>0</v>
      </c>
      <c r="BA33" s="105">
        <v>3</v>
      </c>
      <c r="BB33" s="105">
        <v>1</v>
      </c>
      <c r="BC33" s="99">
        <v>7</v>
      </c>
    </row>
    <row r="35" spans="1:71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7" spans="1:71">
      <c r="A37" t="s">
        <v>0</v>
      </c>
      <c r="I37" t="s">
        <v>6</v>
      </c>
      <c r="Q37" t="s">
        <v>7</v>
      </c>
      <c r="Y37" t="s">
        <v>8</v>
      </c>
      <c r="AG37" t="s">
        <v>9</v>
      </c>
      <c r="AO37" t="s">
        <v>10</v>
      </c>
      <c r="AW37" t="s">
        <v>11</v>
      </c>
      <c r="BE37" t="s">
        <v>12</v>
      </c>
      <c r="BM37" t="s">
        <v>13</v>
      </c>
    </row>
    <row r="38" spans="1:71">
      <c r="B38" s="9" t="s">
        <v>5</v>
      </c>
      <c r="C38" s="33" t="s">
        <v>1</v>
      </c>
      <c r="D38" s="33" t="s">
        <v>2</v>
      </c>
      <c r="E38" s="33" t="s">
        <v>3</v>
      </c>
      <c r="F38" s="33" t="s">
        <v>4</v>
      </c>
      <c r="G38" s="98" t="s">
        <v>15</v>
      </c>
      <c r="J38" s="9" t="s">
        <v>5</v>
      </c>
      <c r="K38" s="33" t="s">
        <v>1</v>
      </c>
      <c r="L38" s="33" t="s">
        <v>2</v>
      </c>
      <c r="M38" s="33" t="s">
        <v>3</v>
      </c>
      <c r="N38" s="33" t="s">
        <v>4</v>
      </c>
      <c r="O38" s="98" t="s">
        <v>15</v>
      </c>
      <c r="R38" s="9" t="s">
        <v>5</v>
      </c>
      <c r="S38" s="33" t="s">
        <v>1</v>
      </c>
      <c r="T38" s="33" t="s">
        <v>2</v>
      </c>
      <c r="U38" s="33" t="s">
        <v>3</v>
      </c>
      <c r="V38" s="33" t="s">
        <v>4</v>
      </c>
      <c r="W38" s="98" t="s">
        <v>15</v>
      </c>
      <c r="Z38" s="9" t="s">
        <v>5</v>
      </c>
      <c r="AA38" s="33" t="s">
        <v>1</v>
      </c>
      <c r="AB38" s="33" t="s">
        <v>2</v>
      </c>
      <c r="AC38" s="33" t="s">
        <v>3</v>
      </c>
      <c r="AD38" s="33" t="s">
        <v>4</v>
      </c>
      <c r="AE38" s="98" t="s">
        <v>15</v>
      </c>
      <c r="AH38" s="9" t="s">
        <v>5</v>
      </c>
      <c r="AI38" s="33" t="s">
        <v>1</v>
      </c>
      <c r="AJ38" s="33" t="s">
        <v>2</v>
      </c>
      <c r="AK38" s="33" t="s">
        <v>3</v>
      </c>
      <c r="AL38" s="33" t="s">
        <v>4</v>
      </c>
      <c r="AM38" s="98" t="s">
        <v>15</v>
      </c>
      <c r="AP38" s="9" t="s">
        <v>5</v>
      </c>
      <c r="AQ38" s="33" t="s">
        <v>1</v>
      </c>
      <c r="AR38" s="33" t="s">
        <v>2</v>
      </c>
      <c r="AS38" s="33" t="s">
        <v>3</v>
      </c>
      <c r="AT38" s="33" t="s">
        <v>4</v>
      </c>
      <c r="AU38" s="98" t="s">
        <v>15</v>
      </c>
      <c r="AX38" s="9" t="s">
        <v>5</v>
      </c>
      <c r="AY38" s="33" t="s">
        <v>1</v>
      </c>
      <c r="AZ38" s="33" t="s">
        <v>2</v>
      </c>
      <c r="BA38" s="33" t="s">
        <v>3</v>
      </c>
      <c r="BB38" s="33" t="s">
        <v>4</v>
      </c>
      <c r="BC38" s="98" t="s">
        <v>15</v>
      </c>
      <c r="BF38" s="3" t="s">
        <v>5</v>
      </c>
      <c r="BG38" s="7" t="s">
        <v>1</v>
      </c>
      <c r="BH38" s="7" t="s">
        <v>2</v>
      </c>
      <c r="BI38" s="7" t="s">
        <v>3</v>
      </c>
      <c r="BJ38" s="7" t="s">
        <v>4</v>
      </c>
      <c r="BK38" s="8" t="s">
        <v>15</v>
      </c>
      <c r="BN38" s="9" t="s">
        <v>5</v>
      </c>
      <c r="BO38" s="33" t="s">
        <v>1</v>
      </c>
      <c r="BP38" s="33" t="s">
        <v>2</v>
      </c>
      <c r="BQ38" s="33" t="s">
        <v>3</v>
      </c>
      <c r="BR38" s="33" t="s">
        <v>4</v>
      </c>
      <c r="BS38" s="98" t="s">
        <v>15</v>
      </c>
    </row>
    <row r="39" spans="1:71">
      <c r="B39" s="86">
        <v>1</v>
      </c>
      <c r="C39" s="104">
        <v>10</v>
      </c>
      <c r="D39" s="104">
        <v>8</v>
      </c>
      <c r="E39" s="104">
        <v>10</v>
      </c>
      <c r="F39" s="104">
        <v>10</v>
      </c>
      <c r="G39" s="103">
        <v>38</v>
      </c>
      <c r="J39" s="86">
        <v>1</v>
      </c>
      <c r="K39" s="105">
        <v>10</v>
      </c>
      <c r="L39" s="105">
        <v>10</v>
      </c>
      <c r="M39" s="105">
        <v>10</v>
      </c>
      <c r="N39" s="105">
        <v>10</v>
      </c>
      <c r="O39" s="99">
        <v>40</v>
      </c>
      <c r="R39" s="86">
        <v>1</v>
      </c>
      <c r="S39" s="105">
        <v>10</v>
      </c>
      <c r="T39" s="105">
        <v>10</v>
      </c>
      <c r="U39" s="105">
        <v>10</v>
      </c>
      <c r="V39" s="105">
        <v>10</v>
      </c>
      <c r="W39" s="99">
        <v>40</v>
      </c>
      <c r="Z39" s="86">
        <v>1</v>
      </c>
      <c r="AA39" s="105">
        <v>10</v>
      </c>
      <c r="AB39" s="105">
        <v>5</v>
      </c>
      <c r="AC39" s="105">
        <v>7</v>
      </c>
      <c r="AD39" s="105">
        <v>10</v>
      </c>
      <c r="AE39" s="99">
        <v>32</v>
      </c>
      <c r="AH39" s="86">
        <v>1</v>
      </c>
      <c r="AI39" s="105">
        <v>8</v>
      </c>
      <c r="AJ39" s="105">
        <v>10</v>
      </c>
      <c r="AK39" s="105">
        <v>10</v>
      </c>
      <c r="AL39" s="105">
        <v>9.5</v>
      </c>
      <c r="AM39" s="105">
        <v>37.5</v>
      </c>
      <c r="AP39" s="86">
        <v>1</v>
      </c>
      <c r="AQ39" s="100">
        <v>8</v>
      </c>
      <c r="AR39" s="100">
        <v>7</v>
      </c>
      <c r="AS39" s="100">
        <v>8</v>
      </c>
      <c r="AT39" s="100">
        <v>8</v>
      </c>
      <c r="AU39" s="101">
        <v>31</v>
      </c>
      <c r="AX39" s="86">
        <v>1</v>
      </c>
      <c r="AY39" s="100">
        <v>7</v>
      </c>
      <c r="AZ39" s="100">
        <v>6</v>
      </c>
      <c r="BA39" s="100">
        <v>10</v>
      </c>
      <c r="BB39" s="100">
        <v>9</v>
      </c>
      <c r="BC39" s="101">
        <v>32</v>
      </c>
      <c r="BN39" s="86">
        <v>1</v>
      </c>
      <c r="BO39" s="102">
        <v>9</v>
      </c>
      <c r="BP39" s="102">
        <v>6</v>
      </c>
      <c r="BQ39" s="102">
        <v>10</v>
      </c>
      <c r="BR39" s="102">
        <v>10</v>
      </c>
      <c r="BS39" s="102">
        <v>35</v>
      </c>
    </row>
    <row r="40" spans="1:71">
      <c r="B40" s="86">
        <v>2</v>
      </c>
      <c r="C40" s="104">
        <v>8</v>
      </c>
      <c r="D40" s="104">
        <v>9</v>
      </c>
      <c r="E40" s="104">
        <v>8</v>
      </c>
      <c r="F40" s="104">
        <v>9</v>
      </c>
      <c r="G40" s="103">
        <v>34</v>
      </c>
      <c r="J40" s="86">
        <v>2</v>
      </c>
      <c r="K40" s="105">
        <v>10</v>
      </c>
      <c r="L40" s="105">
        <v>10</v>
      </c>
      <c r="M40" s="105">
        <v>8</v>
      </c>
      <c r="N40" s="105">
        <v>9</v>
      </c>
      <c r="O40" s="99">
        <v>37</v>
      </c>
      <c r="R40" s="86">
        <v>2</v>
      </c>
      <c r="S40" s="105">
        <v>7</v>
      </c>
      <c r="T40" s="105">
        <v>10</v>
      </c>
      <c r="U40" s="105">
        <v>6</v>
      </c>
      <c r="V40" s="105">
        <v>10</v>
      </c>
      <c r="W40" s="99">
        <v>33</v>
      </c>
      <c r="Z40" s="86">
        <v>2</v>
      </c>
      <c r="AA40" s="105">
        <v>10</v>
      </c>
      <c r="AB40" s="105">
        <v>10</v>
      </c>
      <c r="AC40" s="105">
        <v>1</v>
      </c>
      <c r="AD40" s="105">
        <v>10</v>
      </c>
      <c r="AE40" s="99">
        <v>31</v>
      </c>
      <c r="AH40" s="86">
        <v>2</v>
      </c>
      <c r="AI40" s="105">
        <v>10</v>
      </c>
      <c r="AJ40" s="105">
        <v>10</v>
      </c>
      <c r="AK40" s="105">
        <v>9.5</v>
      </c>
      <c r="AL40" s="105">
        <v>7</v>
      </c>
      <c r="AM40" s="105">
        <v>36.5</v>
      </c>
      <c r="AP40" s="86">
        <v>2</v>
      </c>
      <c r="AQ40" s="100">
        <v>10</v>
      </c>
      <c r="AR40" s="100">
        <v>6</v>
      </c>
      <c r="AS40" s="100">
        <v>4</v>
      </c>
      <c r="AT40" s="100">
        <v>7</v>
      </c>
      <c r="AU40" s="101">
        <v>27</v>
      </c>
      <c r="AX40" s="86">
        <v>2</v>
      </c>
      <c r="AY40" s="100">
        <v>7</v>
      </c>
      <c r="AZ40" s="100">
        <v>6</v>
      </c>
      <c r="BA40" s="100">
        <v>9</v>
      </c>
      <c r="BB40" s="100">
        <v>8</v>
      </c>
      <c r="BC40" s="101">
        <v>30</v>
      </c>
      <c r="BN40" s="86">
        <v>2</v>
      </c>
      <c r="BO40" s="102">
        <v>9</v>
      </c>
      <c r="BP40" s="102">
        <v>10</v>
      </c>
      <c r="BQ40" s="102">
        <v>10</v>
      </c>
      <c r="BR40" s="102">
        <v>5</v>
      </c>
      <c r="BS40" s="102">
        <v>34</v>
      </c>
    </row>
    <row r="41" spans="1:71">
      <c r="B41" s="86">
        <v>3</v>
      </c>
      <c r="C41" s="104">
        <v>9</v>
      </c>
      <c r="D41" s="104">
        <v>2</v>
      </c>
      <c r="E41" s="104">
        <v>10</v>
      </c>
      <c r="F41" s="104">
        <v>9</v>
      </c>
      <c r="G41" s="103">
        <v>30</v>
      </c>
      <c r="J41" s="86">
        <v>3</v>
      </c>
      <c r="K41" s="105">
        <v>10</v>
      </c>
      <c r="L41" s="105">
        <v>9</v>
      </c>
      <c r="M41" s="105">
        <v>8</v>
      </c>
      <c r="N41" s="105">
        <v>10</v>
      </c>
      <c r="O41" s="99">
        <v>37</v>
      </c>
      <c r="R41" s="86">
        <v>3</v>
      </c>
      <c r="S41" s="105">
        <v>9</v>
      </c>
      <c r="T41" s="105">
        <v>10</v>
      </c>
      <c r="U41" s="105">
        <v>6</v>
      </c>
      <c r="V41" s="105">
        <v>5</v>
      </c>
      <c r="W41" s="99">
        <v>30</v>
      </c>
      <c r="Z41" s="86">
        <v>3</v>
      </c>
      <c r="AA41" s="105">
        <v>10</v>
      </c>
      <c r="AB41" s="105">
        <v>10</v>
      </c>
      <c r="AC41" s="105">
        <v>7</v>
      </c>
      <c r="AD41" s="105">
        <v>3</v>
      </c>
      <c r="AE41" s="99">
        <v>30</v>
      </c>
      <c r="AH41" s="86">
        <v>3</v>
      </c>
      <c r="AI41" s="105">
        <v>10</v>
      </c>
      <c r="AJ41" s="105">
        <v>0.5</v>
      </c>
      <c r="AK41" s="105">
        <v>10</v>
      </c>
      <c r="AL41" s="105">
        <v>8</v>
      </c>
      <c r="AM41" s="105">
        <v>28.5</v>
      </c>
      <c r="AP41" s="86">
        <v>3</v>
      </c>
      <c r="AQ41" s="100">
        <v>9</v>
      </c>
      <c r="AR41" s="100">
        <v>8</v>
      </c>
      <c r="AS41" s="100">
        <v>0</v>
      </c>
      <c r="AT41" s="100">
        <v>7</v>
      </c>
      <c r="AU41" s="101">
        <v>24</v>
      </c>
      <c r="AX41" s="86">
        <v>3</v>
      </c>
      <c r="AY41" s="100">
        <v>7</v>
      </c>
      <c r="AZ41" s="100">
        <v>10</v>
      </c>
      <c r="BA41" s="100">
        <v>3</v>
      </c>
      <c r="BB41" s="100">
        <v>10</v>
      </c>
      <c r="BC41" s="101">
        <v>30</v>
      </c>
      <c r="BN41" s="86">
        <v>3</v>
      </c>
      <c r="BO41" s="102">
        <v>10</v>
      </c>
      <c r="BP41" s="102">
        <v>7</v>
      </c>
      <c r="BQ41" s="102">
        <v>10</v>
      </c>
      <c r="BR41" s="102">
        <v>6</v>
      </c>
      <c r="BS41" s="102">
        <v>33</v>
      </c>
    </row>
    <row r="42" spans="1:71">
      <c r="B42" s="86">
        <v>4</v>
      </c>
      <c r="C42" s="104">
        <v>10</v>
      </c>
      <c r="D42" s="104">
        <v>5</v>
      </c>
      <c r="E42" s="104">
        <v>8</v>
      </c>
      <c r="F42" s="104">
        <v>6</v>
      </c>
      <c r="G42" s="103">
        <v>29</v>
      </c>
      <c r="J42" s="86">
        <v>4</v>
      </c>
      <c r="K42" s="105">
        <v>9</v>
      </c>
      <c r="L42" s="105">
        <v>10</v>
      </c>
      <c r="M42" s="105">
        <v>8</v>
      </c>
      <c r="N42" s="105">
        <v>8</v>
      </c>
      <c r="O42" s="99">
        <v>35</v>
      </c>
      <c r="R42" s="86">
        <v>4</v>
      </c>
      <c r="S42" s="105">
        <v>9</v>
      </c>
      <c r="T42" s="105">
        <v>9</v>
      </c>
      <c r="U42" s="105">
        <v>3</v>
      </c>
      <c r="V42" s="105">
        <v>7</v>
      </c>
      <c r="W42" s="99">
        <v>28</v>
      </c>
      <c r="Z42" s="86">
        <v>4</v>
      </c>
      <c r="AA42" s="105">
        <v>10</v>
      </c>
      <c r="AB42" s="105">
        <v>5</v>
      </c>
      <c r="AC42" s="105">
        <v>6</v>
      </c>
      <c r="AD42" s="105">
        <v>9</v>
      </c>
      <c r="AE42" s="99">
        <v>30</v>
      </c>
      <c r="AH42" s="86">
        <v>4</v>
      </c>
      <c r="AI42" s="105">
        <v>5</v>
      </c>
      <c r="AJ42" s="105">
        <v>3</v>
      </c>
      <c r="AK42" s="105">
        <v>9.5</v>
      </c>
      <c r="AL42" s="105">
        <v>4</v>
      </c>
      <c r="AM42" s="105">
        <v>21.5</v>
      </c>
      <c r="AP42" s="86">
        <v>4</v>
      </c>
      <c r="AQ42" s="100">
        <v>7</v>
      </c>
      <c r="AR42" s="100">
        <v>4</v>
      </c>
      <c r="AS42" s="100">
        <v>4</v>
      </c>
      <c r="AT42" s="100">
        <v>8</v>
      </c>
      <c r="AU42" s="101">
        <v>23</v>
      </c>
      <c r="AX42" s="86">
        <v>4</v>
      </c>
      <c r="AY42" s="100">
        <v>7.5</v>
      </c>
      <c r="AZ42" s="100">
        <v>6</v>
      </c>
      <c r="BA42" s="100">
        <v>6</v>
      </c>
      <c r="BB42" s="100">
        <v>9</v>
      </c>
      <c r="BC42" s="101">
        <v>28.5</v>
      </c>
      <c r="BN42" s="86">
        <v>4</v>
      </c>
      <c r="BO42" s="106">
        <v>10</v>
      </c>
      <c r="BP42" s="106">
        <v>8</v>
      </c>
      <c r="BQ42" s="106">
        <v>4</v>
      </c>
      <c r="BR42" s="106">
        <v>10</v>
      </c>
      <c r="BS42" s="106">
        <v>32</v>
      </c>
    </row>
    <row r="43" spans="1:71">
      <c r="B43" s="86">
        <v>5</v>
      </c>
      <c r="C43" s="104">
        <v>4</v>
      </c>
      <c r="D43" s="104">
        <v>8</v>
      </c>
      <c r="E43" s="104">
        <v>7</v>
      </c>
      <c r="F43" s="104">
        <v>8</v>
      </c>
      <c r="G43" s="103">
        <v>27</v>
      </c>
      <c r="J43" s="86">
        <v>5</v>
      </c>
      <c r="K43" s="105">
        <v>10</v>
      </c>
      <c r="L43" s="105">
        <v>10</v>
      </c>
      <c r="M43" s="105">
        <v>6</v>
      </c>
      <c r="N43" s="105">
        <v>9</v>
      </c>
      <c r="O43" s="99">
        <v>35</v>
      </c>
      <c r="R43" s="86">
        <v>5</v>
      </c>
      <c r="S43" s="105">
        <v>6</v>
      </c>
      <c r="T43" s="105">
        <v>10</v>
      </c>
      <c r="U43" s="105">
        <v>3</v>
      </c>
      <c r="V43" s="105">
        <v>3</v>
      </c>
      <c r="W43" s="99">
        <v>22</v>
      </c>
      <c r="Z43" s="86">
        <v>5</v>
      </c>
      <c r="AA43" s="105">
        <v>9</v>
      </c>
      <c r="AB43" s="105">
        <v>10</v>
      </c>
      <c r="AC43" s="105">
        <v>0</v>
      </c>
      <c r="AD43" s="105">
        <v>10</v>
      </c>
      <c r="AE43" s="99">
        <v>29</v>
      </c>
      <c r="AH43" s="86">
        <v>5</v>
      </c>
      <c r="AI43" s="105">
        <v>6</v>
      </c>
      <c r="AJ43" s="105">
        <v>0.5</v>
      </c>
      <c r="AK43" s="105">
        <v>7.5</v>
      </c>
      <c r="AL43" s="105">
        <v>7</v>
      </c>
      <c r="AM43" s="105">
        <v>21</v>
      </c>
      <c r="AP43" s="86">
        <v>5</v>
      </c>
      <c r="AQ43" s="100">
        <v>7</v>
      </c>
      <c r="AR43" s="100">
        <v>3</v>
      </c>
      <c r="AS43" s="100">
        <v>6</v>
      </c>
      <c r="AT43" s="100">
        <v>6.5</v>
      </c>
      <c r="AU43" s="101">
        <v>22.5</v>
      </c>
      <c r="AX43" s="86">
        <v>5</v>
      </c>
      <c r="AY43" s="100">
        <v>9</v>
      </c>
      <c r="AZ43" s="100">
        <v>6</v>
      </c>
      <c r="BA43" s="100">
        <v>4</v>
      </c>
      <c r="BB43" s="100">
        <v>7</v>
      </c>
      <c r="BC43" s="101">
        <v>26</v>
      </c>
      <c r="BN43" s="86">
        <v>5</v>
      </c>
      <c r="BO43" s="106">
        <v>10</v>
      </c>
      <c r="BP43" s="106">
        <v>7</v>
      </c>
      <c r="BQ43" s="106">
        <v>5</v>
      </c>
      <c r="BR43" s="106">
        <v>9</v>
      </c>
      <c r="BS43" s="106">
        <v>31</v>
      </c>
    </row>
    <row r="44" spans="1:71">
      <c r="B44" s="86">
        <v>6</v>
      </c>
      <c r="C44" s="104">
        <v>9</v>
      </c>
      <c r="D44" s="104">
        <v>8</v>
      </c>
      <c r="E44" s="104">
        <v>10</v>
      </c>
      <c r="F44" s="104"/>
      <c r="G44" s="103">
        <v>27</v>
      </c>
      <c r="J44" s="86">
        <v>6</v>
      </c>
      <c r="K44" s="105">
        <v>10</v>
      </c>
      <c r="L44" s="105">
        <v>8</v>
      </c>
      <c r="M44" s="105">
        <v>5</v>
      </c>
      <c r="N44" s="105">
        <v>10</v>
      </c>
      <c r="O44" s="99">
        <v>33</v>
      </c>
      <c r="R44" s="86">
        <v>6</v>
      </c>
      <c r="S44" s="105">
        <v>5</v>
      </c>
      <c r="T44" s="105">
        <v>8</v>
      </c>
      <c r="U44" s="105">
        <v>0</v>
      </c>
      <c r="V44" s="105">
        <v>6</v>
      </c>
      <c r="W44" s="99">
        <v>19</v>
      </c>
      <c r="Z44" s="86">
        <v>6</v>
      </c>
      <c r="AA44" s="105">
        <v>9</v>
      </c>
      <c r="AB44" s="105">
        <v>10</v>
      </c>
      <c r="AC44" s="105">
        <v>0</v>
      </c>
      <c r="AD44" s="105">
        <v>7</v>
      </c>
      <c r="AE44" s="99">
        <v>26</v>
      </c>
      <c r="AH44" s="86">
        <v>6</v>
      </c>
      <c r="AI44" s="105">
        <v>3</v>
      </c>
      <c r="AJ44" s="105">
        <v>2</v>
      </c>
      <c r="AK44" s="105">
        <v>5</v>
      </c>
      <c r="AL44" s="105">
        <v>10</v>
      </c>
      <c r="AM44" s="105">
        <v>20</v>
      </c>
      <c r="AP44" s="86">
        <v>6</v>
      </c>
      <c r="AQ44" s="100">
        <v>8</v>
      </c>
      <c r="AR44" s="100">
        <v>2</v>
      </c>
      <c r="AS44" s="100">
        <v>4</v>
      </c>
      <c r="AT44" s="100">
        <v>7</v>
      </c>
      <c r="AU44" s="101">
        <v>21</v>
      </c>
      <c r="AX44" s="86">
        <v>6</v>
      </c>
      <c r="AY44" s="100">
        <v>7</v>
      </c>
      <c r="AZ44" s="100">
        <v>6</v>
      </c>
      <c r="BA44" s="100">
        <v>6</v>
      </c>
      <c r="BB44" s="100">
        <v>6</v>
      </c>
      <c r="BC44" s="101">
        <v>25</v>
      </c>
      <c r="BN44" s="86">
        <v>6</v>
      </c>
      <c r="BO44" s="106">
        <v>10</v>
      </c>
      <c r="BP44" s="106">
        <v>6</v>
      </c>
      <c r="BQ44" s="106">
        <v>5</v>
      </c>
      <c r="BR44" s="106">
        <v>10</v>
      </c>
      <c r="BS44" s="106">
        <v>31</v>
      </c>
    </row>
    <row r="45" spans="1:71">
      <c r="B45" s="86">
        <v>7</v>
      </c>
      <c r="C45" s="104">
        <v>10</v>
      </c>
      <c r="D45" s="104">
        <v>1</v>
      </c>
      <c r="E45" s="104">
        <v>10</v>
      </c>
      <c r="F45" s="104">
        <v>5</v>
      </c>
      <c r="G45" s="103">
        <v>26</v>
      </c>
      <c r="J45" s="86">
        <v>7</v>
      </c>
      <c r="K45" s="105">
        <v>10</v>
      </c>
      <c r="L45" s="105">
        <v>4</v>
      </c>
      <c r="M45" s="105">
        <v>10</v>
      </c>
      <c r="N45" s="105">
        <v>8</v>
      </c>
      <c r="O45" s="99">
        <v>32</v>
      </c>
      <c r="R45" s="86">
        <v>7</v>
      </c>
      <c r="S45" s="105">
        <v>7</v>
      </c>
      <c r="T45" s="105">
        <v>9</v>
      </c>
      <c r="U45" s="105">
        <v>3</v>
      </c>
      <c r="V45" s="105">
        <v>0</v>
      </c>
      <c r="W45" s="99">
        <v>19</v>
      </c>
      <c r="Z45" s="86">
        <v>7</v>
      </c>
      <c r="AA45" s="105">
        <v>8</v>
      </c>
      <c r="AB45" s="105">
        <v>9</v>
      </c>
      <c r="AC45" s="105">
        <v>0</v>
      </c>
      <c r="AD45" s="105">
        <v>5</v>
      </c>
      <c r="AE45" s="99">
        <v>22</v>
      </c>
      <c r="AH45" s="86">
        <v>7</v>
      </c>
      <c r="AI45" s="105">
        <v>2</v>
      </c>
      <c r="AJ45" s="105">
        <v>3.5</v>
      </c>
      <c r="AK45" s="105">
        <v>6</v>
      </c>
      <c r="AL45" s="105">
        <v>7</v>
      </c>
      <c r="AM45" s="105">
        <v>18.5</v>
      </c>
      <c r="AP45" s="86">
        <v>7</v>
      </c>
      <c r="AQ45" s="100">
        <v>5</v>
      </c>
      <c r="AR45" s="100">
        <v>5</v>
      </c>
      <c r="AS45" s="100">
        <v>6</v>
      </c>
      <c r="AT45" s="100">
        <v>4</v>
      </c>
      <c r="AU45" s="101">
        <v>20</v>
      </c>
      <c r="AX45" s="86">
        <v>7</v>
      </c>
      <c r="AY45" s="100">
        <v>10</v>
      </c>
      <c r="AZ45" s="100">
        <v>6</v>
      </c>
      <c r="BA45" s="100">
        <v>2</v>
      </c>
      <c r="BB45" s="100">
        <v>6</v>
      </c>
      <c r="BC45" s="101">
        <v>24</v>
      </c>
      <c r="BN45" s="86">
        <v>7</v>
      </c>
      <c r="BO45" s="106">
        <v>10</v>
      </c>
      <c r="BP45" s="106">
        <v>8</v>
      </c>
      <c r="BQ45" s="106">
        <v>9</v>
      </c>
      <c r="BR45" s="106">
        <v>4</v>
      </c>
      <c r="BS45" s="106">
        <v>31</v>
      </c>
    </row>
    <row r="46" spans="1:71">
      <c r="B46" s="86">
        <v>8</v>
      </c>
      <c r="C46" s="104">
        <v>7</v>
      </c>
      <c r="D46" s="104">
        <v>3</v>
      </c>
      <c r="E46" s="104">
        <v>7</v>
      </c>
      <c r="F46" s="104">
        <v>0</v>
      </c>
      <c r="G46" s="103">
        <v>17</v>
      </c>
      <c r="J46" s="86">
        <v>8</v>
      </c>
      <c r="K46" s="105">
        <v>9</v>
      </c>
      <c r="L46" s="105">
        <v>4</v>
      </c>
      <c r="M46" s="105">
        <v>7</v>
      </c>
      <c r="N46" s="105">
        <v>10</v>
      </c>
      <c r="O46" s="99">
        <v>30</v>
      </c>
      <c r="R46" s="86">
        <v>8</v>
      </c>
      <c r="S46" s="105">
        <v>10</v>
      </c>
      <c r="T46" s="105">
        <v>0</v>
      </c>
      <c r="U46" s="105">
        <v>6</v>
      </c>
      <c r="V46" s="105">
        <v>0</v>
      </c>
      <c r="W46" s="99">
        <v>16</v>
      </c>
      <c r="Z46" s="86">
        <v>8</v>
      </c>
      <c r="AA46" s="105">
        <v>10</v>
      </c>
      <c r="AB46" s="105">
        <v>10</v>
      </c>
      <c r="AC46" s="105">
        <v>2</v>
      </c>
      <c r="AD46" s="105">
        <v>0</v>
      </c>
      <c r="AE46" s="99">
        <v>22</v>
      </c>
      <c r="AH46" s="86">
        <v>8</v>
      </c>
      <c r="AI46" s="105">
        <v>1</v>
      </c>
      <c r="AJ46" s="105">
        <v>0</v>
      </c>
      <c r="AK46" s="105">
        <v>10</v>
      </c>
      <c r="AL46" s="105">
        <v>2</v>
      </c>
      <c r="AM46" s="105">
        <v>13</v>
      </c>
      <c r="AP46" s="86">
        <v>8</v>
      </c>
      <c r="AQ46" s="100">
        <v>8</v>
      </c>
      <c r="AR46" s="100">
        <v>5</v>
      </c>
      <c r="AS46" s="100">
        <v>1</v>
      </c>
      <c r="AT46" s="100">
        <v>6</v>
      </c>
      <c r="AU46" s="101">
        <v>20</v>
      </c>
      <c r="AX46" s="86">
        <v>8</v>
      </c>
      <c r="AY46" s="100">
        <v>7</v>
      </c>
      <c r="AZ46" s="100">
        <v>5</v>
      </c>
      <c r="BA46" s="100">
        <v>4</v>
      </c>
      <c r="BB46" s="100">
        <v>6</v>
      </c>
      <c r="BC46" s="101">
        <v>22</v>
      </c>
      <c r="BN46" s="86">
        <v>8</v>
      </c>
      <c r="BO46" s="106">
        <v>10</v>
      </c>
      <c r="BP46" s="106">
        <v>8</v>
      </c>
      <c r="BQ46" s="106">
        <v>10</v>
      </c>
      <c r="BR46" s="106">
        <v>2</v>
      </c>
      <c r="BS46" s="106">
        <v>30</v>
      </c>
    </row>
    <row r="47" spans="1:71">
      <c r="J47" s="86">
        <v>9</v>
      </c>
      <c r="K47" s="105">
        <v>10</v>
      </c>
      <c r="L47" s="105">
        <v>9</v>
      </c>
      <c r="M47" s="105">
        <v>6</v>
      </c>
      <c r="N47" s="105">
        <v>3</v>
      </c>
      <c r="O47" s="99">
        <v>28</v>
      </c>
      <c r="R47" s="86">
        <v>9</v>
      </c>
      <c r="S47" s="105">
        <v>10</v>
      </c>
      <c r="T47" s="105">
        <v>1</v>
      </c>
      <c r="U47" s="105">
        <v>5</v>
      </c>
      <c r="V47" s="105">
        <v>0</v>
      </c>
      <c r="W47" s="99">
        <v>16</v>
      </c>
      <c r="Z47" s="86">
        <v>9</v>
      </c>
      <c r="AA47" s="105">
        <v>10</v>
      </c>
      <c r="AB47" s="105">
        <v>2</v>
      </c>
      <c r="AC47" s="105">
        <v>0</v>
      </c>
      <c r="AD47" s="105">
        <v>10</v>
      </c>
      <c r="AE47" s="99">
        <v>22</v>
      </c>
      <c r="AH47" s="86">
        <v>9</v>
      </c>
      <c r="AI47" s="105">
        <v>1</v>
      </c>
      <c r="AJ47" s="105">
        <v>1</v>
      </c>
      <c r="AK47" s="105">
        <v>7</v>
      </c>
      <c r="AL47" s="105">
        <v>4</v>
      </c>
      <c r="AM47" s="105">
        <v>13</v>
      </c>
      <c r="AP47" s="86">
        <v>9</v>
      </c>
      <c r="AQ47" s="100">
        <v>8</v>
      </c>
      <c r="AR47" s="100">
        <v>2</v>
      </c>
      <c r="AS47" s="100">
        <v>3</v>
      </c>
      <c r="AT47" s="100">
        <v>6.5</v>
      </c>
      <c r="AU47" s="101">
        <v>19.5</v>
      </c>
      <c r="AX47" s="86">
        <v>9</v>
      </c>
      <c r="AY47" s="100">
        <v>6.5</v>
      </c>
      <c r="AZ47" s="100">
        <v>6</v>
      </c>
      <c r="BA47" s="100">
        <v>3</v>
      </c>
      <c r="BB47" s="100">
        <v>6</v>
      </c>
      <c r="BC47" s="101">
        <v>21.5</v>
      </c>
      <c r="BN47" s="86">
        <v>9</v>
      </c>
      <c r="BO47" s="106">
        <v>8</v>
      </c>
      <c r="BP47" s="106">
        <v>3</v>
      </c>
      <c r="BQ47" s="106">
        <v>10</v>
      </c>
      <c r="BR47" s="106">
        <v>9</v>
      </c>
      <c r="BS47" s="106">
        <v>30</v>
      </c>
    </row>
    <row r="48" spans="1:71">
      <c r="J48" s="86">
        <v>10</v>
      </c>
      <c r="K48" s="105">
        <v>10</v>
      </c>
      <c r="L48" s="105">
        <v>8</v>
      </c>
      <c r="M48" s="105">
        <v>3</v>
      </c>
      <c r="N48" s="105">
        <v>7</v>
      </c>
      <c r="O48" s="99">
        <v>28</v>
      </c>
      <c r="R48" s="86">
        <v>10</v>
      </c>
      <c r="S48" s="105">
        <v>10</v>
      </c>
      <c r="T48" s="105">
        <v>6</v>
      </c>
      <c r="U48" s="105">
        <v>0</v>
      </c>
      <c r="V48" s="105">
        <v>0</v>
      </c>
      <c r="W48" s="99">
        <v>16</v>
      </c>
      <c r="Z48" s="86">
        <v>10</v>
      </c>
      <c r="AA48" s="105">
        <v>10</v>
      </c>
      <c r="AB48" s="105">
        <v>2</v>
      </c>
      <c r="AC48" s="105">
        <v>0</v>
      </c>
      <c r="AD48" s="105">
        <v>9</v>
      </c>
      <c r="AE48" s="99">
        <v>21</v>
      </c>
      <c r="AH48" s="86">
        <v>10</v>
      </c>
      <c r="AI48" s="105">
        <v>3</v>
      </c>
      <c r="AJ48" s="105">
        <v>0</v>
      </c>
      <c r="AK48" s="105">
        <v>4</v>
      </c>
      <c r="AL48" s="105">
        <v>6</v>
      </c>
      <c r="AM48" s="105">
        <v>13</v>
      </c>
      <c r="AP48" s="86">
        <v>10</v>
      </c>
      <c r="AQ48" s="100">
        <v>1</v>
      </c>
      <c r="AR48" s="100">
        <v>3</v>
      </c>
      <c r="AS48" s="100">
        <v>8</v>
      </c>
      <c r="AT48" s="100">
        <v>7</v>
      </c>
      <c r="AU48" s="101">
        <v>19</v>
      </c>
      <c r="AX48" s="86">
        <v>10</v>
      </c>
      <c r="AY48" s="100">
        <v>1</v>
      </c>
      <c r="AZ48" s="100">
        <v>6</v>
      </c>
      <c r="BA48" s="100">
        <v>10</v>
      </c>
      <c r="BB48" s="100">
        <v>4</v>
      </c>
      <c r="BC48" s="101">
        <v>21</v>
      </c>
      <c r="BN48" s="86">
        <v>10</v>
      </c>
      <c r="BO48" s="106">
        <v>5</v>
      </c>
      <c r="BP48" s="106">
        <v>7</v>
      </c>
      <c r="BQ48" s="106">
        <v>10</v>
      </c>
      <c r="BR48" s="106">
        <v>6</v>
      </c>
      <c r="BS48" s="106">
        <v>28</v>
      </c>
    </row>
    <row r="49" spans="10:71">
      <c r="J49" s="86">
        <v>11</v>
      </c>
      <c r="K49" s="105">
        <v>6</v>
      </c>
      <c r="L49" s="105">
        <v>5</v>
      </c>
      <c r="M49" s="105">
        <v>5</v>
      </c>
      <c r="N49" s="105">
        <v>10</v>
      </c>
      <c r="O49" s="99">
        <v>26</v>
      </c>
      <c r="R49" s="86">
        <v>11</v>
      </c>
      <c r="S49" s="105">
        <v>7</v>
      </c>
      <c r="T49" s="105">
        <v>0</v>
      </c>
      <c r="U49" s="105">
        <v>5</v>
      </c>
      <c r="V49" s="105">
        <v>3</v>
      </c>
      <c r="W49" s="99">
        <v>15</v>
      </c>
      <c r="Z49" s="86">
        <v>11</v>
      </c>
      <c r="AA49" s="105">
        <v>7</v>
      </c>
      <c r="AB49" s="105">
        <v>2</v>
      </c>
      <c r="AC49" s="105">
        <v>0</v>
      </c>
      <c r="AD49" s="105">
        <v>9</v>
      </c>
      <c r="AE49" s="99">
        <v>18</v>
      </c>
      <c r="AH49" s="86">
        <v>11</v>
      </c>
      <c r="AI49" s="105">
        <v>1</v>
      </c>
      <c r="AJ49" s="105">
        <v>5.5</v>
      </c>
      <c r="AK49" s="105">
        <v>4</v>
      </c>
      <c r="AL49" s="105">
        <v>2</v>
      </c>
      <c r="AM49" s="105">
        <v>12.5</v>
      </c>
      <c r="AP49" s="86">
        <v>11</v>
      </c>
      <c r="AQ49" s="100">
        <v>4</v>
      </c>
      <c r="AR49" s="100">
        <v>3</v>
      </c>
      <c r="AS49" s="100">
        <v>6</v>
      </c>
      <c r="AT49" s="100">
        <v>5</v>
      </c>
      <c r="AU49" s="101">
        <v>18</v>
      </c>
      <c r="AX49" s="86">
        <v>11</v>
      </c>
      <c r="AY49" s="100">
        <v>5</v>
      </c>
      <c r="AZ49" s="100">
        <v>6</v>
      </c>
      <c r="BA49" s="100">
        <v>1</v>
      </c>
      <c r="BB49" s="100">
        <v>9</v>
      </c>
      <c r="BC49" s="101">
        <v>21</v>
      </c>
      <c r="BN49" s="86">
        <v>11</v>
      </c>
      <c r="BO49" s="106">
        <v>10</v>
      </c>
      <c r="BP49" s="106">
        <v>4</v>
      </c>
      <c r="BQ49" s="106">
        <v>10</v>
      </c>
      <c r="BR49" s="106">
        <v>2</v>
      </c>
      <c r="BS49" s="106">
        <v>26</v>
      </c>
    </row>
    <row r="50" spans="10:71">
      <c r="J50" s="86">
        <v>12</v>
      </c>
      <c r="K50" s="105">
        <v>0</v>
      </c>
      <c r="L50" s="105">
        <v>5.5</v>
      </c>
      <c r="M50" s="105">
        <v>9</v>
      </c>
      <c r="N50" s="105">
        <v>9</v>
      </c>
      <c r="O50" s="99">
        <v>23.5</v>
      </c>
      <c r="R50" s="86">
        <v>12</v>
      </c>
      <c r="S50" s="105">
        <v>7</v>
      </c>
      <c r="T50" s="105">
        <v>1</v>
      </c>
      <c r="U50" s="105">
        <v>5</v>
      </c>
      <c r="V50" s="105">
        <v>1</v>
      </c>
      <c r="W50" s="99">
        <v>14</v>
      </c>
      <c r="Z50" s="86">
        <v>12</v>
      </c>
      <c r="AA50" s="105">
        <v>10</v>
      </c>
      <c r="AB50" s="105">
        <v>2</v>
      </c>
      <c r="AC50" s="105">
        <v>0</v>
      </c>
      <c r="AD50" s="105">
        <v>6</v>
      </c>
      <c r="AE50" s="99">
        <v>18</v>
      </c>
      <c r="AH50" s="86">
        <v>12</v>
      </c>
      <c r="AI50" s="105">
        <v>0</v>
      </c>
      <c r="AJ50" s="105">
        <v>0.5</v>
      </c>
      <c r="AK50" s="105">
        <v>7</v>
      </c>
      <c r="AL50" s="105">
        <v>4</v>
      </c>
      <c r="AM50" s="105">
        <v>11.5</v>
      </c>
      <c r="AP50" s="86">
        <v>12</v>
      </c>
      <c r="AQ50" s="100">
        <v>7</v>
      </c>
      <c r="AR50" s="100">
        <v>2</v>
      </c>
      <c r="AS50" s="100">
        <v>2</v>
      </c>
      <c r="AT50" s="100">
        <v>7</v>
      </c>
      <c r="AU50" s="101">
        <v>18</v>
      </c>
      <c r="AX50" s="86">
        <v>12</v>
      </c>
      <c r="AY50" s="100">
        <v>3.5</v>
      </c>
      <c r="AZ50" s="100">
        <v>6</v>
      </c>
      <c r="BA50" s="100">
        <v>7</v>
      </c>
      <c r="BB50" s="100">
        <v>4</v>
      </c>
      <c r="BC50" s="101">
        <v>20.5</v>
      </c>
      <c r="BN50" s="86">
        <v>12</v>
      </c>
      <c r="BO50" s="106">
        <v>10</v>
      </c>
      <c r="BP50" s="106">
        <v>2</v>
      </c>
      <c r="BQ50" s="106">
        <v>8</v>
      </c>
      <c r="BR50" s="106">
        <v>5</v>
      </c>
      <c r="BS50" s="106">
        <v>25</v>
      </c>
    </row>
    <row r="51" spans="10:71">
      <c r="J51" s="86">
        <v>13</v>
      </c>
      <c r="K51" s="105">
        <v>8</v>
      </c>
      <c r="L51" s="105">
        <v>7</v>
      </c>
      <c r="M51" s="105">
        <v>3</v>
      </c>
      <c r="N51" s="105">
        <v>4</v>
      </c>
      <c r="O51" s="99">
        <v>22</v>
      </c>
      <c r="R51" s="86">
        <v>13</v>
      </c>
      <c r="S51" s="105">
        <v>6</v>
      </c>
      <c r="T51" s="105">
        <v>6</v>
      </c>
      <c r="U51" s="105">
        <v>0</v>
      </c>
      <c r="V51" s="105">
        <v>0</v>
      </c>
      <c r="W51" s="99">
        <v>12</v>
      </c>
      <c r="Z51" s="86">
        <v>13</v>
      </c>
      <c r="AA51" s="105">
        <v>10</v>
      </c>
      <c r="AB51" s="105">
        <v>5</v>
      </c>
      <c r="AC51" s="105">
        <v>0</v>
      </c>
      <c r="AD51" s="105">
        <v>0</v>
      </c>
      <c r="AE51" s="99">
        <v>15</v>
      </c>
      <c r="AH51" s="86">
        <v>13</v>
      </c>
      <c r="AI51" s="105">
        <v>2</v>
      </c>
      <c r="AJ51" s="105">
        <v>0</v>
      </c>
      <c r="AK51" s="105">
        <v>5</v>
      </c>
      <c r="AL51" s="105">
        <v>4</v>
      </c>
      <c r="AM51" s="105">
        <v>11</v>
      </c>
      <c r="AP51" s="86">
        <v>13</v>
      </c>
      <c r="AQ51" s="100">
        <v>5</v>
      </c>
      <c r="AR51" s="100">
        <v>3</v>
      </c>
      <c r="AS51" s="100">
        <v>3</v>
      </c>
      <c r="AT51" s="100">
        <v>6</v>
      </c>
      <c r="AU51" s="101">
        <v>17</v>
      </c>
      <c r="AX51" s="86">
        <v>13</v>
      </c>
      <c r="AY51" s="100">
        <v>6</v>
      </c>
      <c r="AZ51" s="100">
        <v>6</v>
      </c>
      <c r="BA51" s="100">
        <v>2</v>
      </c>
      <c r="BB51" s="100">
        <v>6</v>
      </c>
      <c r="BC51" s="101">
        <v>20</v>
      </c>
      <c r="BN51" s="86">
        <v>13</v>
      </c>
      <c r="BO51" s="106">
        <v>7</v>
      </c>
      <c r="BP51" s="106">
        <v>3</v>
      </c>
      <c r="BQ51" s="106">
        <v>10</v>
      </c>
      <c r="BR51" s="106">
        <v>4</v>
      </c>
      <c r="BS51" s="106">
        <v>24</v>
      </c>
    </row>
    <row r="52" spans="10:71">
      <c r="J52" s="86">
        <v>14</v>
      </c>
      <c r="K52" s="105">
        <v>8</v>
      </c>
      <c r="L52" s="105">
        <v>7</v>
      </c>
      <c r="M52" s="105">
        <v>0</v>
      </c>
      <c r="N52" s="105">
        <v>4</v>
      </c>
      <c r="O52" s="99">
        <v>19</v>
      </c>
      <c r="R52" s="86">
        <v>14</v>
      </c>
      <c r="S52" s="105">
        <v>8</v>
      </c>
      <c r="T52" s="105">
        <v>2</v>
      </c>
      <c r="U52" s="105">
        <v>2</v>
      </c>
      <c r="V52" s="105">
        <v>0</v>
      </c>
      <c r="W52" s="99">
        <v>12</v>
      </c>
      <c r="Z52" s="86">
        <v>14</v>
      </c>
      <c r="AA52" s="105">
        <v>10</v>
      </c>
      <c r="AB52" s="105">
        <v>2</v>
      </c>
      <c r="AC52" s="105">
        <v>0</v>
      </c>
      <c r="AD52" s="105">
        <v>4</v>
      </c>
      <c r="AE52" s="99">
        <v>16</v>
      </c>
      <c r="AH52" s="86">
        <v>14</v>
      </c>
      <c r="AI52" s="105">
        <v>0</v>
      </c>
      <c r="AJ52" s="105">
        <v>0.5</v>
      </c>
      <c r="AK52" s="105">
        <v>6.5</v>
      </c>
      <c r="AL52" s="105">
        <v>4</v>
      </c>
      <c r="AM52" s="105">
        <v>11</v>
      </c>
      <c r="AP52" s="86">
        <v>14</v>
      </c>
      <c r="AQ52" s="100">
        <v>2</v>
      </c>
      <c r="AR52" s="100">
        <v>6</v>
      </c>
      <c r="AS52" s="100">
        <v>0</v>
      </c>
      <c r="AT52" s="100">
        <v>8</v>
      </c>
      <c r="AU52" s="101">
        <v>16</v>
      </c>
      <c r="AX52" s="86">
        <v>14</v>
      </c>
      <c r="AY52" s="100">
        <v>1</v>
      </c>
      <c r="AZ52" s="100">
        <v>6</v>
      </c>
      <c r="BA52" s="100">
        <v>8</v>
      </c>
      <c r="BB52" s="100">
        <v>4</v>
      </c>
      <c r="BC52" s="101">
        <v>19</v>
      </c>
      <c r="BN52" s="86">
        <v>14</v>
      </c>
      <c r="BO52" s="106">
        <v>10</v>
      </c>
      <c r="BP52" s="106">
        <v>3</v>
      </c>
      <c r="BQ52" s="106">
        <v>8</v>
      </c>
      <c r="BR52" s="106">
        <v>2</v>
      </c>
      <c r="BS52" s="106">
        <v>23</v>
      </c>
    </row>
    <row r="53" spans="10:71">
      <c r="J53" s="86">
        <v>15</v>
      </c>
      <c r="K53" s="105">
        <v>0</v>
      </c>
      <c r="L53" s="105">
        <v>5</v>
      </c>
      <c r="M53" s="105">
        <v>5</v>
      </c>
      <c r="N53" s="105">
        <v>8</v>
      </c>
      <c r="O53" s="99">
        <v>18</v>
      </c>
      <c r="R53" s="86">
        <v>15</v>
      </c>
      <c r="S53" s="105">
        <v>5</v>
      </c>
      <c r="T53" s="105">
        <v>0</v>
      </c>
      <c r="U53" s="105">
        <v>1</v>
      </c>
      <c r="V53" s="105">
        <v>5</v>
      </c>
      <c r="W53" s="99">
        <v>11</v>
      </c>
      <c r="Z53" s="86">
        <v>15</v>
      </c>
      <c r="AA53" s="105">
        <v>8</v>
      </c>
      <c r="AB53" s="105">
        <v>2</v>
      </c>
      <c r="AC53" s="105">
        <v>0</v>
      </c>
      <c r="AD53" s="105">
        <v>4</v>
      </c>
      <c r="AE53" s="99">
        <v>14</v>
      </c>
      <c r="AH53" s="86">
        <v>15</v>
      </c>
      <c r="AI53" s="105">
        <v>1</v>
      </c>
      <c r="AJ53" s="105">
        <v>0</v>
      </c>
      <c r="AK53" s="105">
        <v>7</v>
      </c>
      <c r="AL53" s="105">
        <v>1</v>
      </c>
      <c r="AM53" s="105">
        <v>9</v>
      </c>
      <c r="AP53" s="86">
        <v>15</v>
      </c>
      <c r="AQ53" s="100">
        <v>7</v>
      </c>
      <c r="AR53" s="100">
        <v>2</v>
      </c>
      <c r="AS53" s="100">
        <v>1</v>
      </c>
      <c r="AT53" s="100">
        <v>6</v>
      </c>
      <c r="AU53" s="101">
        <v>16</v>
      </c>
      <c r="AX53" s="86">
        <v>15</v>
      </c>
      <c r="AY53" s="100">
        <v>5</v>
      </c>
      <c r="AZ53" s="100">
        <v>5</v>
      </c>
      <c r="BA53" s="100">
        <v>2</v>
      </c>
      <c r="BB53" s="100">
        <v>6</v>
      </c>
      <c r="BC53" s="101">
        <v>18</v>
      </c>
      <c r="BN53" s="86">
        <v>15</v>
      </c>
      <c r="BO53" s="106">
        <v>5</v>
      </c>
      <c r="BP53" s="106">
        <v>7</v>
      </c>
      <c r="BQ53" s="106">
        <v>3</v>
      </c>
      <c r="BR53" s="106">
        <v>6</v>
      </c>
      <c r="BS53" s="106">
        <v>21</v>
      </c>
    </row>
    <row r="54" spans="10:71">
      <c r="J54" s="86">
        <v>16</v>
      </c>
      <c r="K54" s="105">
        <v>0</v>
      </c>
      <c r="L54" s="105">
        <v>7</v>
      </c>
      <c r="M54" s="105">
        <v>3</v>
      </c>
      <c r="N54" s="105">
        <v>4</v>
      </c>
      <c r="O54" s="99">
        <v>14</v>
      </c>
      <c r="R54" s="86">
        <v>16</v>
      </c>
      <c r="S54" s="105">
        <v>7</v>
      </c>
      <c r="T54" s="105">
        <v>0</v>
      </c>
      <c r="U54" s="105">
        <v>0</v>
      </c>
      <c r="V54" s="105">
        <v>4</v>
      </c>
      <c r="W54" s="99">
        <v>11</v>
      </c>
      <c r="Z54" s="86">
        <v>16</v>
      </c>
      <c r="AA54" s="105">
        <v>10</v>
      </c>
      <c r="AB54" s="105">
        <v>3</v>
      </c>
      <c r="AC54" s="105">
        <v>0</v>
      </c>
      <c r="AD54" s="105">
        <v>0</v>
      </c>
      <c r="AE54" s="99">
        <v>13</v>
      </c>
      <c r="AH54" s="86">
        <v>16</v>
      </c>
      <c r="AI54" s="105">
        <v>0</v>
      </c>
      <c r="AJ54" s="105">
        <v>0</v>
      </c>
      <c r="AK54" s="105">
        <v>3</v>
      </c>
      <c r="AL54" s="105">
        <v>6</v>
      </c>
      <c r="AM54" s="105">
        <v>9</v>
      </c>
      <c r="AP54" s="86">
        <v>16</v>
      </c>
      <c r="AQ54" s="100">
        <v>3</v>
      </c>
      <c r="AR54" s="100">
        <v>3</v>
      </c>
      <c r="AS54" s="100">
        <v>1</v>
      </c>
      <c r="AT54" s="100">
        <v>6</v>
      </c>
      <c r="AU54" s="101">
        <v>13</v>
      </c>
      <c r="AX54" s="86">
        <v>16</v>
      </c>
      <c r="AY54" s="100">
        <v>7</v>
      </c>
      <c r="AZ54" s="100">
        <v>6</v>
      </c>
      <c r="BA54" s="100">
        <v>2</v>
      </c>
      <c r="BB54" s="100">
        <v>3</v>
      </c>
      <c r="BC54" s="101">
        <v>18</v>
      </c>
      <c r="BN54" s="86">
        <v>16</v>
      </c>
      <c r="BO54" s="106">
        <v>4</v>
      </c>
      <c r="BP54" s="106">
        <v>1</v>
      </c>
      <c r="BQ54" s="106">
        <v>5</v>
      </c>
      <c r="BR54" s="106">
        <v>10</v>
      </c>
      <c r="BS54" s="106">
        <v>20</v>
      </c>
    </row>
    <row r="55" spans="10:71">
      <c r="J55" s="86">
        <v>17</v>
      </c>
      <c r="K55" s="105">
        <v>3</v>
      </c>
      <c r="L55" s="105">
        <v>4</v>
      </c>
      <c r="M55" s="105">
        <v>4</v>
      </c>
      <c r="N55" s="105">
        <v>0</v>
      </c>
      <c r="O55" s="99">
        <v>11</v>
      </c>
      <c r="R55" s="86">
        <v>17</v>
      </c>
      <c r="S55" s="105">
        <v>6</v>
      </c>
      <c r="T55" s="105">
        <v>1</v>
      </c>
      <c r="U55" s="105">
        <v>0</v>
      </c>
      <c r="V55" s="105">
        <v>1</v>
      </c>
      <c r="W55" s="99">
        <v>8</v>
      </c>
      <c r="Z55" s="86">
        <v>17</v>
      </c>
      <c r="AA55" s="105">
        <v>8</v>
      </c>
      <c r="AB55" s="105">
        <v>0</v>
      </c>
      <c r="AC55" s="105">
        <v>0</v>
      </c>
      <c r="AD55" s="105">
        <v>4</v>
      </c>
      <c r="AE55" s="99">
        <v>12</v>
      </c>
      <c r="AH55" s="86">
        <v>17</v>
      </c>
      <c r="AI55" s="105">
        <v>1</v>
      </c>
      <c r="AJ55" s="105">
        <v>0.5</v>
      </c>
      <c r="AK55" s="105">
        <v>4</v>
      </c>
      <c r="AL55" s="105">
        <v>3</v>
      </c>
      <c r="AM55" s="105">
        <v>8.5</v>
      </c>
      <c r="AP55" s="86">
        <v>17</v>
      </c>
      <c r="AQ55" s="100">
        <v>5</v>
      </c>
      <c r="AR55" s="100">
        <v>1</v>
      </c>
      <c r="AS55" s="100">
        <v>1</v>
      </c>
      <c r="AT55" s="100">
        <v>5.5</v>
      </c>
      <c r="AU55" s="101">
        <v>12.5</v>
      </c>
      <c r="AX55" s="86">
        <v>17</v>
      </c>
      <c r="AY55" s="100">
        <v>5</v>
      </c>
      <c r="AZ55" s="100">
        <v>5</v>
      </c>
      <c r="BA55" s="100">
        <v>3</v>
      </c>
      <c r="BB55" s="100">
        <v>4</v>
      </c>
      <c r="BC55" s="101">
        <v>17</v>
      </c>
      <c r="BN55" s="86">
        <v>17</v>
      </c>
      <c r="BO55" s="106">
        <v>6</v>
      </c>
      <c r="BP55" s="106">
        <v>10</v>
      </c>
      <c r="BQ55" s="106">
        <v>2</v>
      </c>
      <c r="BR55" s="106">
        <v>1</v>
      </c>
      <c r="BS55" s="106">
        <v>19</v>
      </c>
    </row>
    <row r="56" spans="10:71">
      <c r="J56" s="86">
        <v>18</v>
      </c>
      <c r="K56" s="105">
        <v>1</v>
      </c>
      <c r="L56" s="105">
        <v>2</v>
      </c>
      <c r="M56" s="105">
        <v>2</v>
      </c>
      <c r="N56" s="105">
        <v>3</v>
      </c>
      <c r="O56" s="99">
        <v>8</v>
      </c>
      <c r="R56" s="86">
        <v>18</v>
      </c>
      <c r="S56" s="105">
        <v>2</v>
      </c>
      <c r="T56" s="105">
        <v>0</v>
      </c>
      <c r="U56" s="105">
        <v>0</v>
      </c>
      <c r="V56" s="105">
        <v>4</v>
      </c>
      <c r="W56" s="99">
        <v>6</v>
      </c>
      <c r="Z56" s="86">
        <v>18</v>
      </c>
      <c r="AA56" s="105">
        <v>10</v>
      </c>
      <c r="AB56" s="105">
        <v>2</v>
      </c>
      <c r="AC56" s="105">
        <v>0</v>
      </c>
      <c r="AD56" s="105">
        <v>0</v>
      </c>
      <c r="AE56" s="99">
        <v>12</v>
      </c>
      <c r="AH56" s="86">
        <v>18</v>
      </c>
      <c r="AI56" s="105">
        <v>0</v>
      </c>
      <c r="AJ56" s="105">
        <v>0.5</v>
      </c>
      <c r="AK56" s="105">
        <v>2</v>
      </c>
      <c r="AL56" s="105">
        <v>2</v>
      </c>
      <c r="AM56" s="105">
        <v>4.5</v>
      </c>
      <c r="AP56" s="86">
        <v>18</v>
      </c>
      <c r="AQ56" s="100">
        <v>5</v>
      </c>
      <c r="AR56" s="100">
        <v>2</v>
      </c>
      <c r="AS56" s="100">
        <v>0</v>
      </c>
      <c r="AT56" s="100">
        <v>5</v>
      </c>
      <c r="AU56" s="101">
        <v>12</v>
      </c>
      <c r="AX56" s="86">
        <v>18</v>
      </c>
      <c r="AY56" s="100">
        <v>6</v>
      </c>
      <c r="AZ56" s="100">
        <v>0</v>
      </c>
      <c r="BA56" s="100">
        <v>3</v>
      </c>
      <c r="BB56" s="100">
        <v>6</v>
      </c>
      <c r="BC56" s="101">
        <v>15</v>
      </c>
      <c r="BN56" s="86">
        <v>18</v>
      </c>
      <c r="BO56" s="106">
        <v>7</v>
      </c>
      <c r="BP56" s="106">
        <v>1</v>
      </c>
      <c r="BQ56" s="106">
        <v>5</v>
      </c>
      <c r="BR56" s="106">
        <v>1</v>
      </c>
      <c r="BS56" s="106">
        <v>14</v>
      </c>
    </row>
    <row r="57" spans="10:71">
      <c r="K57" s="34"/>
      <c r="L57" s="34"/>
      <c r="M57" s="34"/>
      <c r="N57" s="34"/>
      <c r="O57" s="35"/>
      <c r="R57" s="86">
        <v>19</v>
      </c>
      <c r="S57" s="105">
        <v>5</v>
      </c>
      <c r="T57" s="105">
        <v>1</v>
      </c>
      <c r="U57" s="105">
        <v>0</v>
      </c>
      <c r="V57" s="105">
        <v>0</v>
      </c>
      <c r="W57" s="99">
        <v>6</v>
      </c>
      <c r="Z57" s="86">
        <v>19</v>
      </c>
      <c r="AA57" s="105">
        <v>5</v>
      </c>
      <c r="AB57" s="105">
        <v>2</v>
      </c>
      <c r="AC57" s="105">
        <v>1</v>
      </c>
      <c r="AD57" s="105">
        <v>3</v>
      </c>
      <c r="AE57" s="99">
        <v>11</v>
      </c>
      <c r="AH57" s="86">
        <v>19</v>
      </c>
      <c r="AI57" s="105">
        <v>1</v>
      </c>
      <c r="AJ57" s="105">
        <v>0</v>
      </c>
      <c r="AK57" s="105">
        <v>1</v>
      </c>
      <c r="AL57" s="105">
        <v>2</v>
      </c>
      <c r="AM57" s="105">
        <v>4</v>
      </c>
      <c r="AX57" s="86">
        <v>19</v>
      </c>
      <c r="AY57" s="100">
        <v>7</v>
      </c>
      <c r="AZ57" s="100">
        <v>6</v>
      </c>
      <c r="BA57" s="100">
        <v>0</v>
      </c>
      <c r="BB57" s="100">
        <v>2</v>
      </c>
      <c r="BC57" s="101">
        <v>15</v>
      </c>
      <c r="BN57" s="86">
        <v>19</v>
      </c>
      <c r="BO57" s="106">
        <v>6</v>
      </c>
      <c r="BP57" s="106">
        <v>2</v>
      </c>
      <c r="BQ57" s="106">
        <v>5</v>
      </c>
      <c r="BR57" s="106">
        <v>1</v>
      </c>
      <c r="BS57" s="106">
        <v>14</v>
      </c>
    </row>
    <row r="58" spans="10:71">
      <c r="K58" s="34"/>
      <c r="L58" s="34"/>
      <c r="M58" s="34"/>
      <c r="N58" s="34"/>
      <c r="O58" s="35"/>
      <c r="R58" s="86">
        <v>20</v>
      </c>
      <c r="S58" s="105">
        <v>5</v>
      </c>
      <c r="T58" s="105">
        <v>0</v>
      </c>
      <c r="U58" s="105">
        <v>0</v>
      </c>
      <c r="V58" s="105">
        <v>0</v>
      </c>
      <c r="W58" s="99">
        <v>5</v>
      </c>
      <c r="Z58" s="86">
        <v>20</v>
      </c>
      <c r="AA58" s="105">
        <v>6</v>
      </c>
      <c r="AB58" s="105">
        <v>2</v>
      </c>
      <c r="AC58" s="105">
        <v>0</v>
      </c>
      <c r="AD58" s="105">
        <v>3</v>
      </c>
      <c r="AE58" s="99">
        <v>11</v>
      </c>
      <c r="AH58" s="86">
        <v>20</v>
      </c>
      <c r="AI58" s="105">
        <v>0</v>
      </c>
      <c r="AJ58" s="105">
        <v>0</v>
      </c>
      <c r="AK58" s="105">
        <v>0</v>
      </c>
      <c r="AL58" s="105">
        <v>2</v>
      </c>
      <c r="AM58" s="105">
        <v>2</v>
      </c>
      <c r="AX58" s="86">
        <v>20</v>
      </c>
      <c r="AY58" s="100">
        <v>2</v>
      </c>
      <c r="AZ58" s="100">
        <v>10</v>
      </c>
      <c r="BA58" s="100">
        <v>2</v>
      </c>
      <c r="BB58" s="100">
        <v>2</v>
      </c>
      <c r="BC58" s="101">
        <v>16</v>
      </c>
      <c r="BN58" s="86">
        <v>20</v>
      </c>
      <c r="BO58" s="106">
        <v>6</v>
      </c>
      <c r="BP58" s="106">
        <v>4</v>
      </c>
      <c r="BQ58" s="106">
        <v>3</v>
      </c>
      <c r="BR58" s="106">
        <v>1</v>
      </c>
      <c r="BS58" s="106">
        <v>14</v>
      </c>
    </row>
    <row r="59" spans="10:71">
      <c r="K59" s="34"/>
      <c r="L59" s="34"/>
      <c r="M59" s="34"/>
      <c r="N59" s="34"/>
      <c r="O59" s="35"/>
      <c r="R59" s="86">
        <v>21</v>
      </c>
      <c r="S59" s="105">
        <v>1</v>
      </c>
      <c r="T59" s="105">
        <v>1</v>
      </c>
      <c r="U59" s="105">
        <v>0</v>
      </c>
      <c r="V59" s="105">
        <v>0</v>
      </c>
      <c r="W59" s="99">
        <v>2</v>
      </c>
      <c r="Z59" s="86">
        <v>21</v>
      </c>
      <c r="AA59" s="105">
        <v>10</v>
      </c>
      <c r="AB59" s="105">
        <v>0</v>
      </c>
      <c r="AC59" s="105">
        <v>0</v>
      </c>
      <c r="AD59" s="105">
        <v>0</v>
      </c>
      <c r="AE59" s="99">
        <v>10</v>
      </c>
      <c r="AG59" s="114" t="s">
        <v>24</v>
      </c>
      <c r="AH59" s="86">
        <v>21</v>
      </c>
      <c r="AI59" s="104">
        <v>10</v>
      </c>
      <c r="AJ59" s="104">
        <v>8</v>
      </c>
      <c r="AK59" s="104">
        <v>4</v>
      </c>
      <c r="AL59" s="104">
        <v>10</v>
      </c>
      <c r="AM59" s="103">
        <v>32</v>
      </c>
      <c r="AX59" s="86">
        <v>21</v>
      </c>
      <c r="AY59" s="100">
        <v>4</v>
      </c>
      <c r="AZ59" s="100">
        <v>6</v>
      </c>
      <c r="BA59" s="100">
        <v>0</v>
      </c>
      <c r="BB59" s="100">
        <v>4</v>
      </c>
      <c r="BC59" s="101">
        <v>14</v>
      </c>
      <c r="BN59" s="86">
        <v>21</v>
      </c>
      <c r="BO59" s="106">
        <v>4</v>
      </c>
      <c r="BP59" s="106">
        <v>3</v>
      </c>
      <c r="BQ59" s="106">
        <v>4</v>
      </c>
      <c r="BR59" s="106">
        <v>1</v>
      </c>
      <c r="BS59" s="106">
        <v>12</v>
      </c>
    </row>
    <row r="60" spans="10:71">
      <c r="K60" s="34"/>
      <c r="L60" s="34"/>
      <c r="M60" s="34"/>
      <c r="N60" s="34"/>
      <c r="O60" s="35"/>
      <c r="R60" s="86">
        <v>22</v>
      </c>
      <c r="S60" s="105">
        <v>2</v>
      </c>
      <c r="T60" s="105">
        <v>0</v>
      </c>
      <c r="U60" s="105">
        <v>0</v>
      </c>
      <c r="V60" s="105">
        <v>0</v>
      </c>
      <c r="W60" s="99">
        <v>2</v>
      </c>
      <c r="Z60" s="86">
        <v>22</v>
      </c>
      <c r="AA60" s="105">
        <v>7</v>
      </c>
      <c r="AB60" s="105">
        <v>2</v>
      </c>
      <c r="AC60" s="105">
        <v>0</v>
      </c>
      <c r="AD60" s="105">
        <v>0</v>
      </c>
      <c r="AE60" s="99">
        <v>9</v>
      </c>
      <c r="AH60" s="86">
        <v>22</v>
      </c>
      <c r="AI60" s="104">
        <v>9</v>
      </c>
      <c r="AJ60" s="104">
        <v>3</v>
      </c>
      <c r="AK60" s="104">
        <v>9</v>
      </c>
      <c r="AL60" s="104">
        <v>7</v>
      </c>
      <c r="AM60" s="103">
        <v>28</v>
      </c>
      <c r="AX60" s="86">
        <v>22</v>
      </c>
      <c r="AY60" s="100">
        <v>4</v>
      </c>
      <c r="AZ60" s="100">
        <v>6</v>
      </c>
      <c r="BA60" s="100">
        <v>1</v>
      </c>
      <c r="BB60" s="100">
        <v>3</v>
      </c>
      <c r="BC60" s="101">
        <v>14</v>
      </c>
      <c r="BN60" s="86">
        <v>22</v>
      </c>
      <c r="BO60" s="106">
        <v>5</v>
      </c>
      <c r="BP60" s="106">
        <v>2</v>
      </c>
      <c r="BQ60" s="106">
        <v>0</v>
      </c>
      <c r="BR60" s="106">
        <v>1</v>
      </c>
      <c r="BS60" s="106">
        <v>8</v>
      </c>
    </row>
    <row r="61" spans="10:71">
      <c r="K61" s="34"/>
      <c r="L61" s="34"/>
      <c r="M61" s="34"/>
      <c r="N61" s="34"/>
      <c r="O61" s="35"/>
      <c r="AH61" s="86">
        <v>23</v>
      </c>
      <c r="AI61" s="104">
        <v>0</v>
      </c>
      <c r="AJ61" s="104">
        <v>6</v>
      </c>
      <c r="AK61" s="104">
        <v>10</v>
      </c>
      <c r="AL61" s="104">
        <v>10</v>
      </c>
      <c r="AM61" s="103">
        <v>26</v>
      </c>
      <c r="AX61" s="86">
        <v>23</v>
      </c>
      <c r="AY61" s="100">
        <v>3</v>
      </c>
      <c r="AZ61" s="100">
        <v>4</v>
      </c>
      <c r="BA61" s="100">
        <v>3</v>
      </c>
      <c r="BB61" s="100">
        <v>3</v>
      </c>
      <c r="BC61" s="101">
        <v>13</v>
      </c>
      <c r="BN61" s="86">
        <v>23</v>
      </c>
      <c r="BO61" s="106">
        <v>3</v>
      </c>
      <c r="BP61" s="106">
        <v>1</v>
      </c>
      <c r="BQ61" s="106">
        <v>0</v>
      </c>
      <c r="BR61" s="106">
        <v>3</v>
      </c>
      <c r="BS61" s="106">
        <v>7</v>
      </c>
    </row>
    <row r="62" spans="10:71">
      <c r="K62" s="34"/>
      <c r="L62" s="34"/>
      <c r="M62" s="34"/>
      <c r="N62" s="34"/>
      <c r="O62" s="35"/>
      <c r="AH62" s="86">
        <v>24</v>
      </c>
      <c r="AI62" s="104">
        <v>1</v>
      </c>
      <c r="AJ62" s="104">
        <v>1</v>
      </c>
      <c r="AK62" s="104">
        <v>7</v>
      </c>
      <c r="AL62" s="104">
        <v>8</v>
      </c>
      <c r="AM62" s="103">
        <v>17</v>
      </c>
      <c r="AX62" s="86">
        <v>24</v>
      </c>
      <c r="AY62" s="100">
        <v>6</v>
      </c>
      <c r="AZ62" s="100">
        <v>6</v>
      </c>
      <c r="BA62" s="100">
        <v>0</v>
      </c>
      <c r="BB62" s="100">
        <v>0</v>
      </c>
      <c r="BC62" s="101">
        <v>12</v>
      </c>
      <c r="BN62" s="86">
        <v>24</v>
      </c>
      <c r="BO62" s="106">
        <v>4</v>
      </c>
      <c r="BP62" s="106">
        <v>2</v>
      </c>
      <c r="BQ62" s="106">
        <v>0</v>
      </c>
      <c r="BR62" s="106">
        <v>0</v>
      </c>
      <c r="BS62" s="106">
        <v>6</v>
      </c>
    </row>
    <row r="63" spans="10:71">
      <c r="K63" s="36"/>
      <c r="L63" s="36"/>
      <c r="M63" s="36"/>
      <c r="N63" s="36"/>
      <c r="O63" s="36"/>
      <c r="AH63" s="86">
        <v>25</v>
      </c>
      <c r="AI63" s="117">
        <v>8</v>
      </c>
      <c r="AJ63" s="117">
        <v>10</v>
      </c>
      <c r="AK63" s="117">
        <v>9</v>
      </c>
      <c r="AL63" s="117">
        <v>8</v>
      </c>
      <c r="AM63" s="119">
        <v>35</v>
      </c>
      <c r="AX63" s="86">
        <v>25</v>
      </c>
      <c r="AY63" s="100">
        <v>0</v>
      </c>
      <c r="AZ63" s="100">
        <v>5</v>
      </c>
      <c r="BA63" s="100">
        <v>2</v>
      </c>
      <c r="BB63" s="100">
        <v>2</v>
      </c>
      <c r="BC63" s="101">
        <v>9</v>
      </c>
      <c r="BN63" s="86">
        <v>25</v>
      </c>
      <c r="BO63" s="106">
        <v>3</v>
      </c>
      <c r="BP63" s="106">
        <v>2</v>
      </c>
      <c r="BQ63" s="106">
        <v>0</v>
      </c>
      <c r="BR63" s="106">
        <v>1</v>
      </c>
      <c r="BS63" s="106">
        <v>6</v>
      </c>
    </row>
    <row r="64" spans="10:71">
      <c r="K64" s="36"/>
      <c r="L64" s="36"/>
      <c r="M64" s="36"/>
      <c r="N64" s="36"/>
      <c r="O64" s="36"/>
      <c r="AH64" s="86">
        <v>26</v>
      </c>
      <c r="AI64" s="117">
        <v>7</v>
      </c>
      <c r="AJ64" s="117">
        <v>8</v>
      </c>
      <c r="AK64" s="117">
        <v>10</v>
      </c>
      <c r="AL64" s="117">
        <v>7</v>
      </c>
      <c r="AM64" s="119">
        <v>32</v>
      </c>
      <c r="AX64" s="86">
        <v>26</v>
      </c>
      <c r="AY64" s="100">
        <v>0</v>
      </c>
      <c r="AZ64" s="100">
        <v>6</v>
      </c>
      <c r="BA64" s="100">
        <v>2</v>
      </c>
      <c r="BB64" s="100">
        <v>1</v>
      </c>
      <c r="BC64" s="101">
        <v>9</v>
      </c>
      <c r="BN64" s="86">
        <v>26</v>
      </c>
      <c r="BO64" s="106">
        <v>0</v>
      </c>
      <c r="BP64" s="106">
        <v>5</v>
      </c>
      <c r="BQ64" s="106">
        <v>0</v>
      </c>
      <c r="BR64" s="106">
        <v>1</v>
      </c>
      <c r="BS64" s="106">
        <v>6</v>
      </c>
    </row>
    <row r="65" spans="34:71">
      <c r="AH65" s="86">
        <v>27</v>
      </c>
      <c r="AI65" s="117">
        <v>1</v>
      </c>
      <c r="AJ65" s="117">
        <v>4</v>
      </c>
      <c r="AK65" s="117">
        <v>10</v>
      </c>
      <c r="AL65" s="117">
        <v>10</v>
      </c>
      <c r="AM65" s="119">
        <v>25</v>
      </c>
      <c r="AX65" s="86">
        <v>27</v>
      </c>
      <c r="AY65" s="100">
        <v>2</v>
      </c>
      <c r="AZ65" s="100">
        <v>3</v>
      </c>
      <c r="BA65" s="100">
        <v>3</v>
      </c>
      <c r="BB65" s="100">
        <v>0</v>
      </c>
      <c r="BC65" s="101">
        <v>8</v>
      </c>
      <c r="BN65" s="86">
        <v>27</v>
      </c>
      <c r="BO65" s="106">
        <v>0</v>
      </c>
      <c r="BP65" s="106">
        <v>3</v>
      </c>
      <c r="BQ65" s="106">
        <v>0</v>
      </c>
      <c r="BR65" s="106">
        <v>0</v>
      </c>
      <c r="BS65" s="106">
        <v>3</v>
      </c>
    </row>
    <row r="66" spans="34:71">
      <c r="AH66" s="86">
        <v>28</v>
      </c>
      <c r="AI66" s="117">
        <v>6</v>
      </c>
      <c r="AJ66" s="117">
        <v>0</v>
      </c>
      <c r="AK66" s="117">
        <v>8</v>
      </c>
      <c r="AL66" s="117">
        <v>10</v>
      </c>
      <c r="AM66" s="119">
        <v>24</v>
      </c>
      <c r="AX66" s="86">
        <v>28</v>
      </c>
      <c r="AY66" s="100">
        <v>0</v>
      </c>
      <c r="AZ66" s="100">
        <v>6</v>
      </c>
      <c r="BA66" s="100">
        <v>1</v>
      </c>
      <c r="BB66" s="100">
        <v>1</v>
      </c>
      <c r="BC66" s="101">
        <v>8</v>
      </c>
    </row>
    <row r="67" spans="34:71">
      <c r="AH67" s="86">
        <v>29</v>
      </c>
      <c r="AI67" s="117">
        <v>1</v>
      </c>
      <c r="AJ67" s="117">
        <v>2</v>
      </c>
      <c r="AK67" s="117">
        <v>10</v>
      </c>
      <c r="AL67" s="117">
        <v>10</v>
      </c>
      <c r="AM67" s="119">
        <v>23</v>
      </c>
      <c r="AX67" s="86">
        <v>29</v>
      </c>
      <c r="AY67" s="100">
        <v>0</v>
      </c>
      <c r="AZ67" s="100">
        <v>4</v>
      </c>
      <c r="BA67" s="100">
        <v>1</v>
      </c>
      <c r="BB67" s="100">
        <v>3</v>
      </c>
      <c r="BC67" s="101">
        <v>8</v>
      </c>
    </row>
    <row r="68" spans="34:71">
      <c r="AH68" s="86">
        <v>30</v>
      </c>
      <c r="AI68" s="117">
        <v>0</v>
      </c>
      <c r="AJ68" s="117">
        <v>1</v>
      </c>
      <c r="AK68" s="107">
        <v>9.5</v>
      </c>
      <c r="AL68" s="117">
        <v>10</v>
      </c>
      <c r="AM68" s="108">
        <v>20.5</v>
      </c>
      <c r="AX68" s="86">
        <v>30</v>
      </c>
      <c r="AY68" s="100">
        <v>0</v>
      </c>
      <c r="AZ68" s="100">
        <v>6</v>
      </c>
      <c r="BA68" s="100">
        <v>2</v>
      </c>
      <c r="BB68" s="100">
        <v>0</v>
      </c>
      <c r="BC68" s="101">
        <v>8</v>
      </c>
    </row>
    <row r="69" spans="34:71">
      <c r="AH69" s="86">
        <v>31</v>
      </c>
      <c r="AI69" s="117">
        <v>0</v>
      </c>
      <c r="AJ69" s="117">
        <v>0</v>
      </c>
      <c r="AK69" s="117">
        <v>5</v>
      </c>
      <c r="AL69" s="117">
        <v>2</v>
      </c>
      <c r="AM69" s="119">
        <v>7</v>
      </c>
      <c r="AX69" s="86">
        <v>31</v>
      </c>
      <c r="AY69" s="100">
        <v>1</v>
      </c>
      <c r="AZ69" s="100">
        <v>2</v>
      </c>
      <c r="BA69" s="100">
        <v>2</v>
      </c>
      <c r="BB69" s="100">
        <v>0</v>
      </c>
      <c r="BC69" s="101">
        <v>5</v>
      </c>
    </row>
    <row r="70" spans="34:71">
      <c r="AH70" s="86">
        <v>32</v>
      </c>
      <c r="AI70" s="118">
        <v>0</v>
      </c>
      <c r="AJ70" s="118">
        <v>1</v>
      </c>
      <c r="AK70" s="118">
        <v>2</v>
      </c>
      <c r="AL70" s="118">
        <v>0</v>
      </c>
      <c r="AM70" s="120">
        <v>3</v>
      </c>
    </row>
    <row r="71" spans="34:71">
      <c r="AH71" s="109"/>
      <c r="AI71" s="110"/>
      <c r="AJ71" s="110"/>
      <c r="AK71" s="110"/>
      <c r="AL71" s="110"/>
      <c r="AM71" s="111"/>
    </row>
    <row r="72" spans="34:71">
      <c r="AH72" s="114"/>
      <c r="AI72" s="115"/>
      <c r="AJ72" s="115"/>
      <c r="AK72" s="115"/>
      <c r="AL72" s="115"/>
      <c r="AM72" s="116"/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825F-5DFF-4F85-B0EA-B626DC6DCD17}">
  <dimension ref="A1:BK81"/>
  <sheetViews>
    <sheetView zoomScale="40" zoomScaleNormal="40" workbookViewId="0">
      <selection activeCell="AK46" sqref="AK46:AK81"/>
    </sheetView>
  </sheetViews>
  <sheetFormatPr defaultRowHeight="15"/>
  <sheetData>
    <row r="1" spans="1:63">
      <c r="A1" t="s">
        <v>6</v>
      </c>
      <c r="H1" t="s">
        <v>7</v>
      </c>
      <c r="O1" t="s">
        <v>8</v>
      </c>
      <c r="V1" t="s">
        <v>9</v>
      </c>
      <c r="AC1" t="s">
        <v>10</v>
      </c>
      <c r="AJ1" t="s">
        <v>11</v>
      </c>
      <c r="AQ1" t="s">
        <v>12</v>
      </c>
      <c r="AX1" t="s">
        <v>13</v>
      </c>
      <c r="BE1" t="s">
        <v>14</v>
      </c>
    </row>
    <row r="2" spans="1:63">
      <c r="B2" s="9" t="s">
        <v>5</v>
      </c>
      <c r="C2" s="33" t="s">
        <v>1</v>
      </c>
      <c r="D2" s="33" t="s">
        <v>2</v>
      </c>
      <c r="E2" s="33" t="s">
        <v>3</v>
      </c>
      <c r="F2" s="33" t="s">
        <v>4</v>
      </c>
      <c r="G2" s="98" t="s">
        <v>15</v>
      </c>
      <c r="I2" s="9" t="s">
        <v>5</v>
      </c>
      <c r="J2" s="33" t="s">
        <v>1</v>
      </c>
      <c r="K2" s="33" t="s">
        <v>2</v>
      </c>
      <c r="L2" s="33" t="s">
        <v>3</v>
      </c>
      <c r="M2" s="33" t="s">
        <v>4</v>
      </c>
      <c r="N2" s="98" t="s">
        <v>15</v>
      </c>
      <c r="P2" s="9" t="s">
        <v>5</v>
      </c>
      <c r="Q2" s="33" t="s">
        <v>1</v>
      </c>
      <c r="R2" s="33" t="s">
        <v>2</v>
      </c>
      <c r="S2" s="33" t="s">
        <v>3</v>
      </c>
      <c r="T2" s="33" t="s">
        <v>4</v>
      </c>
      <c r="U2" s="98" t="s">
        <v>15</v>
      </c>
      <c r="W2" s="9" t="s">
        <v>5</v>
      </c>
      <c r="X2" s="33" t="s">
        <v>1</v>
      </c>
      <c r="Y2" s="33" t="s">
        <v>2</v>
      </c>
      <c r="Z2" s="33" t="s">
        <v>3</v>
      </c>
      <c r="AA2" s="33" t="s">
        <v>4</v>
      </c>
      <c r="AB2" s="98" t="s">
        <v>15</v>
      </c>
      <c r="AD2" s="3" t="s">
        <v>5</v>
      </c>
      <c r="AE2" s="7" t="s">
        <v>1</v>
      </c>
      <c r="AF2" s="7" t="s">
        <v>2</v>
      </c>
      <c r="AG2" s="7" t="s">
        <v>3</v>
      </c>
      <c r="AH2" s="7" t="s">
        <v>4</v>
      </c>
      <c r="AI2" s="8" t="s">
        <v>15</v>
      </c>
      <c r="AK2" s="9" t="s">
        <v>5</v>
      </c>
      <c r="AL2" s="33" t="s">
        <v>1</v>
      </c>
      <c r="AM2" s="33" t="s">
        <v>2</v>
      </c>
      <c r="AN2" s="33" t="s">
        <v>3</v>
      </c>
      <c r="AO2" s="33" t="s">
        <v>4</v>
      </c>
      <c r="AP2" s="98" t="s">
        <v>15</v>
      </c>
      <c r="AR2" s="3" t="s">
        <v>5</v>
      </c>
      <c r="AS2" s="7" t="s">
        <v>1</v>
      </c>
      <c r="AT2" s="7" t="s">
        <v>2</v>
      </c>
      <c r="AU2" s="7" t="s">
        <v>3</v>
      </c>
      <c r="AV2" s="7" t="s">
        <v>4</v>
      </c>
      <c r="AW2" s="8" t="s">
        <v>15</v>
      </c>
      <c r="AY2" s="3" t="s">
        <v>5</v>
      </c>
      <c r="AZ2" s="7" t="s">
        <v>1</v>
      </c>
      <c r="BA2" s="7" t="s">
        <v>2</v>
      </c>
      <c r="BB2" s="7" t="s">
        <v>3</v>
      </c>
      <c r="BC2" s="7" t="s">
        <v>4</v>
      </c>
      <c r="BD2" s="8" t="s">
        <v>15</v>
      </c>
      <c r="BF2" s="3" t="s">
        <v>5</v>
      </c>
      <c r="BG2" s="7" t="s">
        <v>1</v>
      </c>
      <c r="BH2" s="7" t="s">
        <v>2</v>
      </c>
      <c r="BI2" s="7" t="s">
        <v>3</v>
      </c>
      <c r="BJ2" s="7" t="s">
        <v>4</v>
      </c>
      <c r="BK2" s="8" t="s">
        <v>15</v>
      </c>
    </row>
    <row r="3" spans="1:63">
      <c r="B3" s="86">
        <v>1</v>
      </c>
      <c r="C3" s="121">
        <v>10</v>
      </c>
      <c r="D3" s="121">
        <v>10</v>
      </c>
      <c r="E3" s="121">
        <v>10</v>
      </c>
      <c r="F3" s="121">
        <v>8</v>
      </c>
      <c r="G3" s="122">
        <v>38</v>
      </c>
      <c r="I3" s="86">
        <v>1</v>
      </c>
      <c r="J3" s="121">
        <v>10</v>
      </c>
      <c r="K3" s="121">
        <v>10</v>
      </c>
      <c r="L3" s="121">
        <v>9</v>
      </c>
      <c r="M3" s="121">
        <v>8</v>
      </c>
      <c r="N3" s="122">
        <v>37</v>
      </c>
      <c r="P3" s="86">
        <v>1</v>
      </c>
      <c r="Q3" s="121">
        <v>10</v>
      </c>
      <c r="R3" s="121">
        <v>9</v>
      </c>
      <c r="S3" s="121">
        <v>4</v>
      </c>
      <c r="T3" s="121">
        <v>8</v>
      </c>
      <c r="U3" s="122">
        <v>31</v>
      </c>
      <c r="W3" s="86">
        <v>1</v>
      </c>
      <c r="X3" s="121">
        <v>5</v>
      </c>
      <c r="Y3" s="121">
        <v>10</v>
      </c>
      <c r="Z3" s="121">
        <v>1</v>
      </c>
      <c r="AA3" s="121">
        <v>8</v>
      </c>
      <c r="AB3" s="122">
        <v>24</v>
      </c>
      <c r="AK3" s="86">
        <v>1</v>
      </c>
      <c r="AL3" s="121">
        <v>10</v>
      </c>
      <c r="AM3" s="121">
        <v>0</v>
      </c>
      <c r="AN3" s="121">
        <v>10</v>
      </c>
      <c r="AO3" s="121">
        <v>4</v>
      </c>
      <c r="AP3" s="122">
        <v>24</v>
      </c>
    </row>
    <row r="4" spans="1:63">
      <c r="B4" s="86">
        <v>2</v>
      </c>
      <c r="C4" s="121">
        <v>10</v>
      </c>
      <c r="D4" s="121">
        <v>8</v>
      </c>
      <c r="E4" s="121">
        <v>10</v>
      </c>
      <c r="F4" s="121">
        <v>10</v>
      </c>
      <c r="G4" s="122">
        <v>38</v>
      </c>
      <c r="I4" s="86">
        <v>2</v>
      </c>
      <c r="J4" s="121">
        <v>2</v>
      </c>
      <c r="K4" s="121">
        <v>10</v>
      </c>
      <c r="L4" s="121">
        <v>10</v>
      </c>
      <c r="M4" s="121">
        <v>8</v>
      </c>
      <c r="N4" s="122">
        <v>30</v>
      </c>
      <c r="P4" s="86">
        <v>2</v>
      </c>
      <c r="Q4" s="121">
        <v>3</v>
      </c>
      <c r="R4" s="121">
        <v>8</v>
      </c>
      <c r="S4" s="121">
        <v>2</v>
      </c>
      <c r="T4" s="121">
        <v>4</v>
      </c>
      <c r="U4" s="122">
        <v>17</v>
      </c>
      <c r="W4" s="86">
        <v>2</v>
      </c>
      <c r="X4" s="121">
        <v>2</v>
      </c>
      <c r="Y4" s="121">
        <v>8</v>
      </c>
      <c r="Z4" s="121">
        <v>5</v>
      </c>
      <c r="AA4" s="121">
        <v>2</v>
      </c>
      <c r="AB4" s="122">
        <v>17</v>
      </c>
      <c r="AK4" s="86">
        <v>2</v>
      </c>
      <c r="AL4" s="121">
        <v>10</v>
      </c>
      <c r="AM4" s="121">
        <v>0</v>
      </c>
      <c r="AN4" s="121">
        <v>7</v>
      </c>
      <c r="AO4" s="121">
        <v>7</v>
      </c>
      <c r="AP4" s="122">
        <v>24</v>
      </c>
    </row>
    <row r="5" spans="1:63">
      <c r="B5" s="86">
        <v>3</v>
      </c>
      <c r="C5" s="121">
        <v>1</v>
      </c>
      <c r="D5" s="121">
        <v>8</v>
      </c>
      <c r="E5" s="121">
        <v>5</v>
      </c>
      <c r="F5" s="121">
        <v>10</v>
      </c>
      <c r="G5" s="122">
        <v>24</v>
      </c>
      <c r="I5" s="86">
        <v>3</v>
      </c>
      <c r="J5" s="121">
        <v>4</v>
      </c>
      <c r="K5" s="121">
        <v>10</v>
      </c>
      <c r="L5" s="121">
        <v>2</v>
      </c>
      <c r="M5" s="121">
        <v>6</v>
      </c>
      <c r="N5" s="122">
        <v>22</v>
      </c>
      <c r="P5" s="86">
        <v>3</v>
      </c>
      <c r="Q5" s="121">
        <v>3</v>
      </c>
      <c r="R5" s="121">
        <v>8</v>
      </c>
      <c r="S5" s="121">
        <v>2</v>
      </c>
      <c r="T5" s="121">
        <v>0</v>
      </c>
      <c r="U5" s="122">
        <v>13</v>
      </c>
      <c r="W5" s="86">
        <v>3</v>
      </c>
      <c r="X5" s="121">
        <v>7</v>
      </c>
      <c r="Y5" s="121">
        <v>10</v>
      </c>
      <c r="Z5" s="121">
        <v>0</v>
      </c>
      <c r="AA5" s="121">
        <v>0</v>
      </c>
      <c r="AB5" s="122">
        <v>17</v>
      </c>
      <c r="AK5" s="86">
        <v>3</v>
      </c>
      <c r="AL5" s="121">
        <v>10</v>
      </c>
      <c r="AM5" s="121">
        <v>0</v>
      </c>
      <c r="AN5" s="121">
        <v>2</v>
      </c>
      <c r="AO5" s="121">
        <v>10</v>
      </c>
      <c r="AP5" s="122">
        <v>22</v>
      </c>
    </row>
    <row r="6" spans="1:63">
      <c r="B6" s="86">
        <v>4</v>
      </c>
      <c r="C6" s="121">
        <v>2</v>
      </c>
      <c r="D6" s="121">
        <v>0</v>
      </c>
      <c r="E6" s="121">
        <v>10</v>
      </c>
      <c r="F6" s="121">
        <v>8</v>
      </c>
      <c r="G6" s="122">
        <v>20</v>
      </c>
      <c r="I6" s="86">
        <v>4</v>
      </c>
      <c r="J6" s="121">
        <v>6</v>
      </c>
      <c r="K6" s="121">
        <v>10</v>
      </c>
      <c r="L6" s="121">
        <v>2</v>
      </c>
      <c r="M6" s="121">
        <v>2</v>
      </c>
      <c r="N6" s="122">
        <v>20</v>
      </c>
      <c r="P6" s="86">
        <v>4</v>
      </c>
      <c r="Q6" s="121">
        <v>3</v>
      </c>
      <c r="R6" s="121">
        <v>0</v>
      </c>
      <c r="S6" s="121">
        <v>2</v>
      </c>
      <c r="T6" s="121">
        <v>6</v>
      </c>
      <c r="U6" s="122">
        <v>11</v>
      </c>
      <c r="W6" s="86">
        <v>4</v>
      </c>
      <c r="X6" s="121">
        <v>5</v>
      </c>
      <c r="Y6" s="121">
        <v>0</v>
      </c>
      <c r="Z6" s="121">
        <v>1</v>
      </c>
      <c r="AA6" s="121">
        <v>10</v>
      </c>
      <c r="AB6" s="122">
        <v>16</v>
      </c>
      <c r="AK6" s="86">
        <v>4</v>
      </c>
      <c r="AL6" s="121">
        <v>9</v>
      </c>
      <c r="AM6" s="121">
        <v>3</v>
      </c>
      <c r="AN6" s="121">
        <v>4</v>
      </c>
      <c r="AO6" s="121">
        <v>6</v>
      </c>
      <c r="AP6" s="122">
        <v>22</v>
      </c>
    </row>
    <row r="7" spans="1:63">
      <c r="B7" s="86">
        <v>5</v>
      </c>
      <c r="C7" s="121">
        <v>3</v>
      </c>
      <c r="D7" s="121">
        <v>0</v>
      </c>
      <c r="E7" s="121">
        <v>8</v>
      </c>
      <c r="F7" s="121">
        <v>1</v>
      </c>
      <c r="G7" s="122">
        <v>12</v>
      </c>
      <c r="I7" s="86">
        <v>5</v>
      </c>
      <c r="J7" s="121">
        <v>6</v>
      </c>
      <c r="K7" s="121">
        <v>10</v>
      </c>
      <c r="L7" s="121">
        <v>6</v>
      </c>
      <c r="M7" s="121">
        <v>10</v>
      </c>
      <c r="N7" s="122">
        <v>32</v>
      </c>
      <c r="P7" s="86">
        <v>5</v>
      </c>
      <c r="Q7" s="121">
        <v>0</v>
      </c>
      <c r="R7" s="121">
        <v>1</v>
      </c>
      <c r="S7" s="121">
        <v>3</v>
      </c>
      <c r="T7" s="121">
        <v>6</v>
      </c>
      <c r="U7" s="122">
        <v>10</v>
      </c>
      <c r="W7" s="86">
        <v>5</v>
      </c>
      <c r="X7" s="121">
        <v>3</v>
      </c>
      <c r="Y7" s="121">
        <v>0</v>
      </c>
      <c r="Z7" s="121">
        <v>5</v>
      </c>
      <c r="AA7" s="121">
        <v>0</v>
      </c>
      <c r="AB7" s="122">
        <v>8</v>
      </c>
      <c r="AK7" s="86">
        <v>5</v>
      </c>
      <c r="AL7" s="121">
        <v>7</v>
      </c>
      <c r="AM7" s="121">
        <v>0</v>
      </c>
      <c r="AN7" s="121">
        <v>7</v>
      </c>
      <c r="AO7" s="121">
        <v>7</v>
      </c>
      <c r="AP7" s="122">
        <v>21</v>
      </c>
    </row>
    <row r="8" spans="1:63">
      <c r="B8" s="86">
        <v>6</v>
      </c>
      <c r="C8" s="121">
        <v>2</v>
      </c>
      <c r="D8" s="121">
        <v>0</v>
      </c>
      <c r="E8" s="121">
        <v>3</v>
      </c>
      <c r="F8" s="121">
        <v>6</v>
      </c>
      <c r="G8" s="122">
        <v>11</v>
      </c>
      <c r="I8" s="86">
        <v>6</v>
      </c>
      <c r="J8" s="121">
        <v>8</v>
      </c>
      <c r="K8" s="121">
        <v>10</v>
      </c>
      <c r="L8" s="121">
        <v>2</v>
      </c>
      <c r="M8" s="121">
        <v>8</v>
      </c>
      <c r="N8" s="122">
        <v>28</v>
      </c>
      <c r="P8" s="86">
        <v>6</v>
      </c>
      <c r="Q8" s="121">
        <v>10</v>
      </c>
      <c r="R8" s="121">
        <v>9</v>
      </c>
      <c r="S8" s="121">
        <v>9</v>
      </c>
      <c r="T8" s="121">
        <v>10</v>
      </c>
      <c r="U8" s="122">
        <v>38</v>
      </c>
      <c r="W8" s="86">
        <v>6</v>
      </c>
      <c r="X8" s="121">
        <v>1</v>
      </c>
      <c r="Y8" s="121">
        <v>0</v>
      </c>
      <c r="Z8" s="121">
        <v>5</v>
      </c>
      <c r="AA8" s="121">
        <v>1</v>
      </c>
      <c r="AB8" s="122">
        <v>7</v>
      </c>
      <c r="AK8" s="86">
        <v>6</v>
      </c>
      <c r="AL8" s="121">
        <v>10</v>
      </c>
      <c r="AM8" s="121">
        <v>0</v>
      </c>
      <c r="AN8" s="121">
        <v>2</v>
      </c>
      <c r="AO8" s="121">
        <v>8</v>
      </c>
      <c r="AP8" s="122">
        <v>20</v>
      </c>
    </row>
    <row r="9" spans="1:63">
      <c r="B9" s="86">
        <v>7</v>
      </c>
      <c r="C9" s="121">
        <v>0</v>
      </c>
      <c r="D9" s="121">
        <v>0</v>
      </c>
      <c r="E9" s="121">
        <v>5</v>
      </c>
      <c r="F9" s="121">
        <v>2</v>
      </c>
      <c r="G9" s="122">
        <v>7</v>
      </c>
      <c r="I9" s="86">
        <v>7</v>
      </c>
      <c r="J9" s="121">
        <v>8</v>
      </c>
      <c r="K9" s="121">
        <v>9</v>
      </c>
      <c r="L9" s="121">
        <v>3</v>
      </c>
      <c r="M9" s="121">
        <v>7</v>
      </c>
      <c r="N9" s="122">
        <v>27</v>
      </c>
      <c r="P9" s="86">
        <v>7</v>
      </c>
      <c r="Q9" s="121">
        <v>10</v>
      </c>
      <c r="R9" s="121">
        <v>10</v>
      </c>
      <c r="S9" s="121">
        <v>2</v>
      </c>
      <c r="T9" s="121">
        <v>9</v>
      </c>
      <c r="U9" s="122">
        <v>31</v>
      </c>
      <c r="W9" s="86">
        <v>7</v>
      </c>
      <c r="X9" s="121">
        <v>0</v>
      </c>
      <c r="Y9" s="121">
        <v>0</v>
      </c>
      <c r="Z9" s="121">
        <v>0</v>
      </c>
      <c r="AA9" s="121">
        <v>5</v>
      </c>
      <c r="AB9" s="122">
        <v>5</v>
      </c>
      <c r="AK9" s="86">
        <v>7</v>
      </c>
      <c r="AL9" s="121">
        <v>8</v>
      </c>
      <c r="AM9" s="121">
        <v>0</v>
      </c>
      <c r="AN9" s="121">
        <v>4</v>
      </c>
      <c r="AO9" s="121">
        <v>7</v>
      </c>
      <c r="AP9" s="122">
        <v>19</v>
      </c>
    </row>
    <row r="10" spans="1:63">
      <c r="B10" s="86">
        <v>8</v>
      </c>
      <c r="C10" s="121">
        <v>0</v>
      </c>
      <c r="D10" s="121">
        <v>0</v>
      </c>
      <c r="E10" s="121">
        <v>6</v>
      </c>
      <c r="F10" s="121">
        <v>0</v>
      </c>
      <c r="G10" s="122">
        <v>6</v>
      </c>
      <c r="I10" s="86">
        <v>8</v>
      </c>
      <c r="J10" s="121">
        <v>4</v>
      </c>
      <c r="K10" s="121">
        <v>10</v>
      </c>
      <c r="L10" s="121">
        <v>5</v>
      </c>
      <c r="M10" s="121">
        <v>5</v>
      </c>
      <c r="N10" s="122">
        <v>24</v>
      </c>
      <c r="P10" s="86">
        <v>8</v>
      </c>
      <c r="Q10" s="121">
        <v>9</v>
      </c>
      <c r="R10" s="121">
        <v>7</v>
      </c>
      <c r="S10" s="121">
        <v>1</v>
      </c>
      <c r="T10" s="121">
        <v>8</v>
      </c>
      <c r="U10" s="122">
        <v>25</v>
      </c>
      <c r="W10" s="86">
        <v>8</v>
      </c>
      <c r="X10" s="121">
        <v>3</v>
      </c>
      <c r="Y10" s="121">
        <v>0</v>
      </c>
      <c r="Z10" s="121">
        <v>0</v>
      </c>
      <c r="AA10" s="121">
        <v>1</v>
      </c>
      <c r="AB10" s="122">
        <v>4</v>
      </c>
      <c r="AK10" s="86">
        <v>8</v>
      </c>
      <c r="AL10" s="121">
        <v>8</v>
      </c>
      <c r="AM10" s="121">
        <v>0</v>
      </c>
      <c r="AN10" s="121">
        <v>2</v>
      </c>
      <c r="AO10" s="121">
        <v>8</v>
      </c>
      <c r="AP10" s="122">
        <v>18</v>
      </c>
    </row>
    <row r="11" spans="1:63">
      <c r="B11" s="86">
        <v>9</v>
      </c>
      <c r="C11" s="121">
        <v>1</v>
      </c>
      <c r="D11" s="121">
        <v>0</v>
      </c>
      <c r="E11" s="121">
        <v>1</v>
      </c>
      <c r="F11" s="121">
        <v>1</v>
      </c>
      <c r="G11" s="122">
        <v>3</v>
      </c>
      <c r="I11" s="86">
        <v>9</v>
      </c>
      <c r="J11" s="121">
        <v>7</v>
      </c>
      <c r="K11" s="121">
        <v>8</v>
      </c>
      <c r="L11" s="121">
        <v>8</v>
      </c>
      <c r="M11" s="121">
        <v>1</v>
      </c>
      <c r="N11" s="122">
        <v>24</v>
      </c>
      <c r="P11" s="86">
        <v>9</v>
      </c>
      <c r="Q11" s="121">
        <v>1</v>
      </c>
      <c r="R11" s="121">
        <v>8</v>
      </c>
      <c r="S11" s="121">
        <v>6</v>
      </c>
      <c r="T11" s="121">
        <v>9</v>
      </c>
      <c r="U11" s="122">
        <v>24</v>
      </c>
      <c r="W11" s="86">
        <v>9</v>
      </c>
      <c r="X11" s="121">
        <v>0</v>
      </c>
      <c r="Y11" s="121">
        <v>0</v>
      </c>
      <c r="Z11" s="121">
        <v>1</v>
      </c>
      <c r="AA11" s="121">
        <v>0</v>
      </c>
      <c r="AB11" s="122">
        <v>1</v>
      </c>
      <c r="AK11" s="86">
        <v>9</v>
      </c>
      <c r="AL11" s="121">
        <v>7</v>
      </c>
      <c r="AM11" s="121">
        <v>1</v>
      </c>
      <c r="AN11" s="121">
        <v>3</v>
      </c>
      <c r="AO11" s="121">
        <v>7</v>
      </c>
      <c r="AP11" s="122">
        <v>18</v>
      </c>
    </row>
    <row r="12" spans="1:63">
      <c r="B12" s="86">
        <v>10</v>
      </c>
      <c r="C12" s="121">
        <v>10</v>
      </c>
      <c r="D12" s="121">
        <v>10</v>
      </c>
      <c r="E12" s="121">
        <v>8</v>
      </c>
      <c r="F12" s="121">
        <v>8</v>
      </c>
      <c r="G12" s="122">
        <v>36</v>
      </c>
      <c r="I12" s="86">
        <v>10</v>
      </c>
      <c r="J12" s="121">
        <v>7</v>
      </c>
      <c r="K12" s="121">
        <v>7</v>
      </c>
      <c r="L12" s="121">
        <v>3</v>
      </c>
      <c r="M12" s="121">
        <v>4</v>
      </c>
      <c r="N12" s="122">
        <v>21</v>
      </c>
      <c r="P12" s="86">
        <v>10</v>
      </c>
      <c r="Q12" s="121">
        <v>3</v>
      </c>
      <c r="R12" s="121">
        <v>8</v>
      </c>
      <c r="S12" s="121">
        <v>2</v>
      </c>
      <c r="T12" s="121">
        <v>5</v>
      </c>
      <c r="U12" s="122">
        <v>18</v>
      </c>
      <c r="W12" s="86">
        <v>10</v>
      </c>
      <c r="X12" s="121">
        <v>9</v>
      </c>
      <c r="Y12" s="121">
        <v>10</v>
      </c>
      <c r="Z12" s="121">
        <v>9</v>
      </c>
      <c r="AA12" s="121">
        <v>7</v>
      </c>
      <c r="AB12" s="122">
        <v>35</v>
      </c>
      <c r="AK12" s="86">
        <v>10</v>
      </c>
      <c r="AL12" s="121">
        <v>6</v>
      </c>
      <c r="AM12" s="121">
        <v>0</v>
      </c>
      <c r="AN12" s="121">
        <v>4</v>
      </c>
      <c r="AO12" s="121">
        <v>7</v>
      </c>
      <c r="AP12" s="122">
        <v>17</v>
      </c>
    </row>
    <row r="13" spans="1:63">
      <c r="B13" s="86">
        <v>11</v>
      </c>
      <c r="C13" s="121">
        <v>10</v>
      </c>
      <c r="D13" s="121">
        <v>10</v>
      </c>
      <c r="E13" s="121">
        <v>10</v>
      </c>
      <c r="F13" s="121">
        <v>6</v>
      </c>
      <c r="G13" s="122">
        <v>36</v>
      </c>
      <c r="I13" s="86">
        <v>11</v>
      </c>
      <c r="J13" s="121">
        <v>7</v>
      </c>
      <c r="K13" s="121">
        <v>6</v>
      </c>
      <c r="L13" s="121">
        <v>1</v>
      </c>
      <c r="M13" s="121">
        <v>2</v>
      </c>
      <c r="N13" s="122">
        <v>16</v>
      </c>
      <c r="P13" s="86">
        <v>11</v>
      </c>
      <c r="Q13" s="121">
        <v>3</v>
      </c>
      <c r="R13" s="121">
        <v>6</v>
      </c>
      <c r="S13" s="121">
        <v>2</v>
      </c>
      <c r="T13" s="121">
        <v>5</v>
      </c>
      <c r="U13" s="122">
        <v>16</v>
      </c>
      <c r="W13" s="86">
        <v>11</v>
      </c>
      <c r="X13" s="121">
        <v>5</v>
      </c>
      <c r="Y13" s="121">
        <v>10</v>
      </c>
      <c r="Z13" s="121">
        <v>9</v>
      </c>
      <c r="AA13" s="121">
        <v>10</v>
      </c>
      <c r="AB13" s="122">
        <v>34</v>
      </c>
      <c r="AK13" s="86">
        <v>11</v>
      </c>
      <c r="AL13" s="121">
        <v>7</v>
      </c>
      <c r="AM13" s="121">
        <v>1</v>
      </c>
      <c r="AN13" s="121">
        <v>1</v>
      </c>
      <c r="AO13" s="121">
        <v>7</v>
      </c>
      <c r="AP13" s="122">
        <v>16</v>
      </c>
    </row>
    <row r="14" spans="1:63">
      <c r="B14" s="86">
        <v>12</v>
      </c>
      <c r="C14" s="121">
        <v>10</v>
      </c>
      <c r="D14" s="121">
        <v>10</v>
      </c>
      <c r="E14" s="121">
        <v>10</v>
      </c>
      <c r="F14" s="121">
        <v>5</v>
      </c>
      <c r="G14" s="122">
        <v>35</v>
      </c>
      <c r="I14" s="86">
        <v>12</v>
      </c>
      <c r="J14" s="121">
        <v>2</v>
      </c>
      <c r="K14" s="121">
        <v>5</v>
      </c>
      <c r="L14" s="121">
        <v>5</v>
      </c>
      <c r="M14" s="121">
        <v>2</v>
      </c>
      <c r="N14" s="122">
        <v>14</v>
      </c>
      <c r="P14" s="86">
        <v>12</v>
      </c>
      <c r="Q14" s="121">
        <v>3</v>
      </c>
      <c r="R14" s="121">
        <v>5</v>
      </c>
      <c r="S14" s="121">
        <v>2</v>
      </c>
      <c r="T14" s="121">
        <v>5</v>
      </c>
      <c r="U14" s="122">
        <v>15</v>
      </c>
      <c r="W14" s="86">
        <v>12</v>
      </c>
      <c r="X14" s="121">
        <v>4</v>
      </c>
      <c r="Y14" s="121">
        <v>10</v>
      </c>
      <c r="Z14" s="121">
        <v>5</v>
      </c>
      <c r="AA14" s="121">
        <v>10</v>
      </c>
      <c r="AB14" s="122">
        <v>29</v>
      </c>
      <c r="AK14" s="86">
        <v>12</v>
      </c>
      <c r="AL14" s="121">
        <v>7</v>
      </c>
      <c r="AM14" s="121">
        <v>0</v>
      </c>
      <c r="AN14" s="121">
        <v>3</v>
      </c>
      <c r="AO14" s="121">
        <v>4</v>
      </c>
      <c r="AP14" s="122">
        <v>14</v>
      </c>
    </row>
    <row r="15" spans="1:63">
      <c r="B15" s="86">
        <v>13</v>
      </c>
      <c r="C15" s="121">
        <v>8</v>
      </c>
      <c r="D15" s="121">
        <v>10</v>
      </c>
      <c r="E15" s="121">
        <v>10</v>
      </c>
      <c r="F15" s="121">
        <v>5</v>
      </c>
      <c r="G15" s="122">
        <v>33</v>
      </c>
      <c r="I15" s="86">
        <v>13</v>
      </c>
      <c r="J15" s="121">
        <v>4</v>
      </c>
      <c r="K15" s="121">
        <v>7</v>
      </c>
      <c r="L15" s="121">
        <v>4</v>
      </c>
      <c r="M15" s="121">
        <v>1</v>
      </c>
      <c r="N15" s="122">
        <v>16</v>
      </c>
      <c r="P15" s="86">
        <v>13</v>
      </c>
      <c r="Q15" s="121">
        <v>4</v>
      </c>
      <c r="R15" s="121">
        <v>6</v>
      </c>
      <c r="S15" s="121">
        <v>2</v>
      </c>
      <c r="T15" s="121">
        <v>1</v>
      </c>
      <c r="U15" s="122">
        <v>13</v>
      </c>
      <c r="W15" s="86">
        <v>13</v>
      </c>
      <c r="X15" s="121">
        <v>5</v>
      </c>
      <c r="Y15" s="121">
        <v>10</v>
      </c>
      <c r="Z15" s="121">
        <v>3</v>
      </c>
      <c r="AA15" s="121">
        <v>10</v>
      </c>
      <c r="AB15" s="122">
        <v>28</v>
      </c>
      <c r="AK15" s="86">
        <v>13</v>
      </c>
      <c r="AL15" s="121">
        <v>9</v>
      </c>
      <c r="AM15" s="121">
        <v>0</v>
      </c>
      <c r="AN15" s="121">
        <v>2</v>
      </c>
      <c r="AO15" s="121">
        <v>2</v>
      </c>
      <c r="AP15" s="122">
        <v>13</v>
      </c>
    </row>
    <row r="16" spans="1:63">
      <c r="B16" s="86">
        <v>14</v>
      </c>
      <c r="C16" s="121">
        <v>9</v>
      </c>
      <c r="D16" s="121">
        <v>2</v>
      </c>
      <c r="E16" s="121">
        <v>10</v>
      </c>
      <c r="F16" s="121">
        <v>3</v>
      </c>
      <c r="G16" s="122">
        <v>24</v>
      </c>
      <c r="I16" s="86">
        <v>14</v>
      </c>
      <c r="J16" s="121">
        <v>7</v>
      </c>
      <c r="K16" s="121">
        <v>4</v>
      </c>
      <c r="L16" s="121">
        <v>3</v>
      </c>
      <c r="M16" s="121">
        <v>1</v>
      </c>
      <c r="N16" s="122">
        <v>15</v>
      </c>
      <c r="P16" s="86">
        <v>14</v>
      </c>
      <c r="Q16" s="121">
        <v>4</v>
      </c>
      <c r="R16" s="121">
        <v>6</v>
      </c>
      <c r="S16" s="121">
        <v>1</v>
      </c>
      <c r="T16" s="121">
        <v>0</v>
      </c>
      <c r="U16" s="122">
        <v>11</v>
      </c>
      <c r="W16" s="86">
        <v>14</v>
      </c>
      <c r="X16" s="121">
        <v>4</v>
      </c>
      <c r="Y16" s="121">
        <v>9</v>
      </c>
      <c r="Z16" s="121">
        <v>8</v>
      </c>
      <c r="AA16" s="121">
        <v>3</v>
      </c>
      <c r="AB16" s="122">
        <v>24</v>
      </c>
      <c r="AK16" s="86">
        <v>14</v>
      </c>
      <c r="AL16" s="121">
        <v>8</v>
      </c>
      <c r="AM16" s="121">
        <v>0</v>
      </c>
      <c r="AN16" s="121">
        <v>3</v>
      </c>
      <c r="AO16" s="121">
        <v>1</v>
      </c>
      <c r="AP16" s="122">
        <v>12</v>
      </c>
    </row>
    <row r="17" spans="2:42">
      <c r="B17" s="86">
        <v>15</v>
      </c>
      <c r="C17" s="121">
        <v>2</v>
      </c>
      <c r="D17" s="121">
        <v>0</v>
      </c>
      <c r="E17" s="121">
        <v>6</v>
      </c>
      <c r="F17" s="121">
        <v>5</v>
      </c>
      <c r="G17" s="122">
        <v>13</v>
      </c>
      <c r="I17" s="86">
        <v>15</v>
      </c>
      <c r="J17" s="121">
        <v>4</v>
      </c>
      <c r="K17" s="121">
        <v>1</v>
      </c>
      <c r="L17" s="121">
        <v>9</v>
      </c>
      <c r="M17" s="121">
        <v>0</v>
      </c>
      <c r="N17" s="122">
        <v>14</v>
      </c>
      <c r="P17" s="86">
        <v>15</v>
      </c>
      <c r="Q17" s="121">
        <v>3</v>
      </c>
      <c r="R17" s="121">
        <v>3</v>
      </c>
      <c r="S17" s="121">
        <v>2</v>
      </c>
      <c r="T17" s="121">
        <v>2</v>
      </c>
      <c r="U17" s="122">
        <v>10</v>
      </c>
      <c r="W17" s="86">
        <v>15</v>
      </c>
      <c r="X17" s="121">
        <v>6</v>
      </c>
      <c r="Y17" s="121">
        <v>9</v>
      </c>
      <c r="Z17" s="121">
        <v>3</v>
      </c>
      <c r="AA17" s="121">
        <v>6</v>
      </c>
      <c r="AB17" s="122">
        <v>24</v>
      </c>
      <c r="AK17" s="86">
        <v>15</v>
      </c>
      <c r="AL17" s="121">
        <v>5</v>
      </c>
      <c r="AM17" s="121">
        <v>0</v>
      </c>
      <c r="AN17" s="121">
        <v>2</v>
      </c>
      <c r="AO17" s="121">
        <v>5</v>
      </c>
      <c r="AP17" s="122">
        <v>12</v>
      </c>
    </row>
    <row r="18" spans="2:42">
      <c r="B18" s="86">
        <v>16</v>
      </c>
      <c r="C18" s="121">
        <v>6</v>
      </c>
      <c r="D18" s="121">
        <v>1</v>
      </c>
      <c r="E18" s="121">
        <v>4</v>
      </c>
      <c r="F18" s="121">
        <v>2</v>
      </c>
      <c r="G18" s="122">
        <v>13</v>
      </c>
      <c r="I18" s="86">
        <v>16</v>
      </c>
      <c r="J18" s="121">
        <v>2</v>
      </c>
      <c r="K18" s="121">
        <v>2</v>
      </c>
      <c r="L18" s="121">
        <v>2</v>
      </c>
      <c r="M18" s="121">
        <v>1</v>
      </c>
      <c r="N18" s="122">
        <v>7</v>
      </c>
      <c r="P18" s="86">
        <v>16</v>
      </c>
      <c r="Q18" s="121">
        <v>4</v>
      </c>
      <c r="R18" s="121">
        <v>0</v>
      </c>
      <c r="S18" s="121">
        <v>1</v>
      </c>
      <c r="T18" s="121">
        <v>0</v>
      </c>
      <c r="U18" s="122">
        <v>5</v>
      </c>
      <c r="W18" s="86">
        <v>16</v>
      </c>
      <c r="X18" s="121">
        <v>2</v>
      </c>
      <c r="Y18" s="121">
        <v>9</v>
      </c>
      <c r="Z18" s="121">
        <v>2</v>
      </c>
      <c r="AA18" s="121">
        <v>10</v>
      </c>
      <c r="AB18" s="122">
        <v>23</v>
      </c>
      <c r="AK18" s="86">
        <v>16</v>
      </c>
      <c r="AL18" s="121">
        <v>7</v>
      </c>
      <c r="AM18" s="121">
        <v>0</v>
      </c>
      <c r="AN18" s="121">
        <v>1</v>
      </c>
      <c r="AO18" s="121">
        <v>1</v>
      </c>
      <c r="AP18" s="122">
        <v>9</v>
      </c>
    </row>
    <row r="19" spans="2:42">
      <c r="B19" s="86">
        <v>17</v>
      </c>
      <c r="C19" s="121">
        <v>2</v>
      </c>
      <c r="D19" s="121">
        <v>1</v>
      </c>
      <c r="E19" s="121">
        <v>7</v>
      </c>
      <c r="F19" s="121">
        <v>2</v>
      </c>
      <c r="G19" s="122">
        <v>12</v>
      </c>
      <c r="I19" s="86">
        <v>17</v>
      </c>
      <c r="J19" s="121">
        <v>1</v>
      </c>
      <c r="K19" s="121">
        <v>0</v>
      </c>
      <c r="L19" s="121">
        <v>0</v>
      </c>
      <c r="M19" s="121">
        <v>0</v>
      </c>
      <c r="N19" s="122">
        <v>1</v>
      </c>
      <c r="P19" s="86">
        <v>17</v>
      </c>
      <c r="Q19" s="121">
        <v>3</v>
      </c>
      <c r="R19" s="121">
        <v>0</v>
      </c>
      <c r="S19" s="121">
        <v>0</v>
      </c>
      <c r="T19" s="121">
        <v>0</v>
      </c>
      <c r="U19" s="122">
        <v>3</v>
      </c>
      <c r="W19" s="86">
        <v>17</v>
      </c>
      <c r="X19" s="121">
        <v>3</v>
      </c>
      <c r="Y19" s="121">
        <v>9</v>
      </c>
      <c r="Z19" s="121">
        <v>2</v>
      </c>
      <c r="AA19" s="121">
        <v>8</v>
      </c>
      <c r="AB19" s="122">
        <v>22</v>
      </c>
      <c r="AK19" s="86">
        <v>17</v>
      </c>
      <c r="AL19" s="121">
        <v>8</v>
      </c>
      <c r="AM19" s="121">
        <v>0</v>
      </c>
      <c r="AN19" s="121">
        <v>0</v>
      </c>
      <c r="AO19" s="121">
        <v>0</v>
      </c>
      <c r="AP19" s="122">
        <v>8</v>
      </c>
    </row>
    <row r="20" spans="2:42">
      <c r="B20" s="86">
        <v>18</v>
      </c>
      <c r="C20" s="121">
        <v>1</v>
      </c>
      <c r="D20" s="121">
        <v>0</v>
      </c>
      <c r="E20" s="121">
        <v>8</v>
      </c>
      <c r="F20" s="121">
        <v>2</v>
      </c>
      <c r="G20" s="122">
        <v>11</v>
      </c>
      <c r="I20" s="86">
        <v>18</v>
      </c>
      <c r="J20" s="121">
        <v>1</v>
      </c>
      <c r="K20" s="121">
        <v>0</v>
      </c>
      <c r="L20" s="121">
        <v>0</v>
      </c>
      <c r="M20" s="121">
        <v>0</v>
      </c>
      <c r="N20" s="122">
        <v>1</v>
      </c>
      <c r="P20" s="86">
        <v>18</v>
      </c>
      <c r="Q20" s="121">
        <v>0</v>
      </c>
      <c r="R20" s="121">
        <v>0</v>
      </c>
      <c r="S20" s="121">
        <v>0</v>
      </c>
      <c r="T20" s="121">
        <v>2</v>
      </c>
      <c r="U20" s="122">
        <v>2</v>
      </c>
      <c r="W20" s="86">
        <v>18</v>
      </c>
      <c r="X20" s="121">
        <v>3</v>
      </c>
      <c r="Y20" s="121">
        <v>6</v>
      </c>
      <c r="Z20" s="121">
        <v>3</v>
      </c>
      <c r="AA20" s="121">
        <v>9</v>
      </c>
      <c r="AB20" s="122">
        <v>21</v>
      </c>
      <c r="AK20" s="86">
        <v>18</v>
      </c>
      <c r="AL20" s="121">
        <v>5</v>
      </c>
      <c r="AM20" s="121">
        <v>0</v>
      </c>
      <c r="AN20" s="121">
        <v>0</v>
      </c>
      <c r="AO20" s="121">
        <v>2</v>
      </c>
      <c r="AP20" s="122">
        <v>7</v>
      </c>
    </row>
    <row r="21" spans="2:42">
      <c r="B21" s="86">
        <v>19</v>
      </c>
      <c r="C21" s="121">
        <v>1</v>
      </c>
      <c r="D21" s="121">
        <v>0</v>
      </c>
      <c r="E21" s="121">
        <v>5</v>
      </c>
      <c r="F21" s="121">
        <v>3</v>
      </c>
      <c r="G21" s="122">
        <v>9</v>
      </c>
      <c r="I21" s="86">
        <v>19</v>
      </c>
      <c r="J21" s="121">
        <v>10</v>
      </c>
      <c r="K21" s="121">
        <v>10</v>
      </c>
      <c r="L21" s="121">
        <v>9</v>
      </c>
      <c r="M21" s="121">
        <v>8</v>
      </c>
      <c r="N21" s="122">
        <v>37</v>
      </c>
      <c r="P21" s="86">
        <v>19</v>
      </c>
      <c r="Q21" s="121">
        <v>0</v>
      </c>
      <c r="R21" s="121">
        <v>0</v>
      </c>
      <c r="S21" s="121">
        <v>0</v>
      </c>
      <c r="T21" s="121">
        <v>0</v>
      </c>
      <c r="U21" s="122">
        <v>0</v>
      </c>
      <c r="W21" s="86">
        <v>19</v>
      </c>
      <c r="X21" s="121">
        <v>3</v>
      </c>
      <c r="Y21" s="121">
        <v>8</v>
      </c>
      <c r="Z21" s="121">
        <v>2</v>
      </c>
      <c r="AA21" s="121">
        <v>3</v>
      </c>
      <c r="AB21" s="122">
        <v>16</v>
      </c>
      <c r="AK21" s="86">
        <v>19</v>
      </c>
      <c r="AL21" s="121">
        <v>3</v>
      </c>
      <c r="AM21" s="121">
        <v>0</v>
      </c>
      <c r="AN21" s="121">
        <v>2</v>
      </c>
      <c r="AO21" s="121">
        <v>2</v>
      </c>
      <c r="AP21" s="122">
        <v>7</v>
      </c>
    </row>
    <row r="22" spans="2:42">
      <c r="B22" s="86">
        <v>20</v>
      </c>
      <c r="C22" s="121">
        <v>2</v>
      </c>
      <c r="D22" s="121">
        <v>0</v>
      </c>
      <c r="E22" s="121">
        <v>4</v>
      </c>
      <c r="F22" s="121">
        <v>2</v>
      </c>
      <c r="G22" s="122">
        <v>8</v>
      </c>
      <c r="I22" s="86">
        <v>20</v>
      </c>
      <c r="J22" s="121">
        <v>10</v>
      </c>
      <c r="K22" s="121">
        <v>8</v>
      </c>
      <c r="L22" s="121">
        <v>10</v>
      </c>
      <c r="M22" s="121">
        <v>0</v>
      </c>
      <c r="N22" s="122">
        <v>28</v>
      </c>
      <c r="P22" s="86">
        <v>20</v>
      </c>
      <c r="Q22" s="121">
        <v>4</v>
      </c>
      <c r="R22" s="121">
        <v>7</v>
      </c>
      <c r="S22" s="121">
        <v>2</v>
      </c>
      <c r="T22" s="121">
        <v>8</v>
      </c>
      <c r="U22" s="122">
        <v>21</v>
      </c>
      <c r="W22" s="86">
        <v>20</v>
      </c>
      <c r="X22" s="121">
        <v>3</v>
      </c>
      <c r="Y22" s="121">
        <v>4</v>
      </c>
      <c r="Z22" s="121">
        <v>2</v>
      </c>
      <c r="AA22" s="121">
        <v>5</v>
      </c>
      <c r="AB22" s="122">
        <v>14</v>
      </c>
      <c r="AK22" s="86">
        <v>20</v>
      </c>
      <c r="AL22" s="121">
        <v>3</v>
      </c>
      <c r="AM22" s="121">
        <v>0</v>
      </c>
      <c r="AN22" s="121">
        <v>3</v>
      </c>
      <c r="AO22" s="121">
        <v>0</v>
      </c>
      <c r="AP22" s="122">
        <v>6</v>
      </c>
    </row>
    <row r="23" spans="2:42">
      <c r="B23" s="86">
        <v>21</v>
      </c>
      <c r="C23" s="121">
        <v>1</v>
      </c>
      <c r="D23" s="121">
        <v>1</v>
      </c>
      <c r="E23" s="121">
        <v>4</v>
      </c>
      <c r="F23" s="121">
        <v>2</v>
      </c>
      <c r="G23" s="122">
        <v>8</v>
      </c>
      <c r="I23" s="86">
        <v>21</v>
      </c>
      <c r="J23" s="121">
        <v>8</v>
      </c>
      <c r="K23" s="121">
        <v>10</v>
      </c>
      <c r="L23" s="121">
        <v>9</v>
      </c>
      <c r="M23" s="121">
        <v>0</v>
      </c>
      <c r="N23" s="122">
        <v>27</v>
      </c>
      <c r="P23" s="86">
        <v>21</v>
      </c>
      <c r="Q23" s="121">
        <v>3</v>
      </c>
      <c r="R23" s="121">
        <v>8</v>
      </c>
      <c r="S23" s="121">
        <v>2</v>
      </c>
      <c r="T23" s="121">
        <v>6</v>
      </c>
      <c r="U23" s="122">
        <v>19</v>
      </c>
      <c r="W23" s="86">
        <v>21</v>
      </c>
      <c r="X23" s="121">
        <v>6</v>
      </c>
      <c r="Y23" s="121">
        <v>2</v>
      </c>
      <c r="Z23" s="121">
        <v>2</v>
      </c>
      <c r="AA23" s="121">
        <v>3</v>
      </c>
      <c r="AB23" s="122">
        <v>13</v>
      </c>
      <c r="AK23" s="86">
        <v>21</v>
      </c>
      <c r="AL23" s="121">
        <v>2</v>
      </c>
      <c r="AM23" s="121">
        <v>0</v>
      </c>
      <c r="AN23" s="121">
        <v>0</v>
      </c>
      <c r="AO23" s="121">
        <v>1</v>
      </c>
      <c r="AP23" s="122">
        <v>3</v>
      </c>
    </row>
    <row r="24" spans="2:42">
      <c r="B24" s="86">
        <v>22</v>
      </c>
      <c r="C24" s="121">
        <v>1</v>
      </c>
      <c r="D24" s="121">
        <v>0</v>
      </c>
      <c r="E24" s="121">
        <v>4</v>
      </c>
      <c r="F24" s="121">
        <v>1</v>
      </c>
      <c r="G24" s="122">
        <v>6</v>
      </c>
      <c r="I24" s="86">
        <v>22</v>
      </c>
      <c r="J24" s="121">
        <v>10</v>
      </c>
      <c r="K24" s="121">
        <v>3</v>
      </c>
      <c r="L24" s="121">
        <v>9</v>
      </c>
      <c r="M24" s="121">
        <v>1</v>
      </c>
      <c r="N24" s="122">
        <v>23</v>
      </c>
      <c r="P24" s="86">
        <v>22</v>
      </c>
      <c r="Q24" s="121">
        <v>3</v>
      </c>
      <c r="R24" s="121">
        <v>5</v>
      </c>
      <c r="S24" s="121">
        <v>2</v>
      </c>
      <c r="T24" s="121">
        <v>0</v>
      </c>
      <c r="U24" s="122">
        <v>10</v>
      </c>
      <c r="W24" s="86">
        <v>22</v>
      </c>
      <c r="X24" s="121">
        <v>2</v>
      </c>
      <c r="Y24" s="121">
        <v>3</v>
      </c>
      <c r="Z24" s="121">
        <v>1</v>
      </c>
      <c r="AA24" s="121">
        <v>1</v>
      </c>
      <c r="AB24" s="122">
        <v>7</v>
      </c>
      <c r="AK24" s="86">
        <v>22</v>
      </c>
      <c r="AL24" s="121">
        <v>1</v>
      </c>
      <c r="AM24" s="121">
        <v>0</v>
      </c>
      <c r="AN24" s="121">
        <v>0</v>
      </c>
      <c r="AO24" s="121">
        <v>0</v>
      </c>
      <c r="AP24" s="122">
        <v>1</v>
      </c>
    </row>
    <row r="25" spans="2:42">
      <c r="B25" s="86">
        <v>23</v>
      </c>
      <c r="C25" s="121">
        <v>1</v>
      </c>
      <c r="D25" s="121">
        <v>0</v>
      </c>
      <c r="E25" s="121">
        <v>4</v>
      </c>
      <c r="F25" s="121">
        <v>1</v>
      </c>
      <c r="G25" s="122">
        <v>6</v>
      </c>
      <c r="I25" s="86">
        <v>23</v>
      </c>
      <c r="J25" s="121">
        <v>8</v>
      </c>
      <c r="K25" s="121">
        <v>1</v>
      </c>
      <c r="L25" s="121">
        <v>10</v>
      </c>
      <c r="M25" s="121">
        <v>1</v>
      </c>
      <c r="N25" s="122">
        <v>20</v>
      </c>
      <c r="P25" s="86">
        <v>23</v>
      </c>
      <c r="Q25" s="121">
        <v>1</v>
      </c>
      <c r="R25" s="121">
        <v>3</v>
      </c>
      <c r="S25" s="121">
        <v>0</v>
      </c>
      <c r="T25" s="121">
        <v>0</v>
      </c>
      <c r="U25" s="122">
        <v>4</v>
      </c>
      <c r="W25" s="86">
        <v>23</v>
      </c>
      <c r="X25" s="121">
        <v>1</v>
      </c>
      <c r="Y25" s="121">
        <v>1</v>
      </c>
      <c r="Z25" s="121">
        <v>2</v>
      </c>
      <c r="AA25" s="121">
        <v>2</v>
      </c>
      <c r="AB25" s="122">
        <v>6</v>
      </c>
      <c r="AK25" s="86">
        <v>23</v>
      </c>
      <c r="AL25" s="121">
        <v>0</v>
      </c>
      <c r="AM25" s="121">
        <v>0</v>
      </c>
      <c r="AN25" s="121">
        <v>0</v>
      </c>
      <c r="AO25" s="121">
        <v>0</v>
      </c>
      <c r="AP25" s="122">
        <v>0</v>
      </c>
    </row>
    <row r="26" spans="2:42">
      <c r="B26" s="86">
        <v>24</v>
      </c>
      <c r="C26" s="121">
        <v>0</v>
      </c>
      <c r="D26" s="121">
        <v>0</v>
      </c>
      <c r="E26" s="121">
        <v>1</v>
      </c>
      <c r="F26" s="121">
        <v>2</v>
      </c>
      <c r="G26" s="122">
        <v>3</v>
      </c>
      <c r="I26" s="86">
        <v>24</v>
      </c>
      <c r="J26" s="121">
        <v>8</v>
      </c>
      <c r="K26" s="121">
        <v>1</v>
      </c>
      <c r="L26" s="121">
        <v>0</v>
      </c>
      <c r="M26" s="121">
        <v>5</v>
      </c>
      <c r="N26" s="122">
        <v>14</v>
      </c>
      <c r="W26" s="86">
        <v>24</v>
      </c>
      <c r="X26" s="121">
        <v>2</v>
      </c>
      <c r="Y26" s="121">
        <v>0</v>
      </c>
      <c r="Z26" s="121">
        <v>2</v>
      </c>
      <c r="AA26" s="121">
        <v>0</v>
      </c>
      <c r="AB26" s="122">
        <v>4</v>
      </c>
      <c r="AK26" s="86">
        <v>24</v>
      </c>
      <c r="AL26" s="121">
        <v>10</v>
      </c>
      <c r="AM26" s="121">
        <v>1</v>
      </c>
      <c r="AN26" s="121">
        <v>4</v>
      </c>
      <c r="AO26" s="121">
        <v>10</v>
      </c>
      <c r="AP26" s="122">
        <v>25</v>
      </c>
    </row>
    <row r="27" spans="2:42">
      <c r="B27" s="86">
        <v>25</v>
      </c>
      <c r="C27" s="121">
        <v>0</v>
      </c>
      <c r="D27" s="121">
        <v>0</v>
      </c>
      <c r="E27" s="121">
        <v>0</v>
      </c>
      <c r="F27" s="121">
        <v>1</v>
      </c>
      <c r="G27" s="122">
        <v>1</v>
      </c>
      <c r="I27" s="86">
        <v>25</v>
      </c>
      <c r="J27" s="121">
        <v>2</v>
      </c>
      <c r="K27" s="121">
        <v>1</v>
      </c>
      <c r="L27" s="121">
        <v>0</v>
      </c>
      <c r="M27" s="121">
        <v>4</v>
      </c>
      <c r="N27" s="122">
        <v>7</v>
      </c>
      <c r="W27" s="86">
        <v>25</v>
      </c>
      <c r="X27" s="121">
        <v>1</v>
      </c>
      <c r="Y27" s="121">
        <v>2</v>
      </c>
      <c r="Z27" s="121">
        <v>0</v>
      </c>
      <c r="AA27" s="121">
        <v>0</v>
      </c>
      <c r="AB27" s="122">
        <v>3</v>
      </c>
      <c r="AK27" s="86">
        <v>25</v>
      </c>
      <c r="AL27" s="121">
        <v>10</v>
      </c>
      <c r="AM27" s="121">
        <v>1</v>
      </c>
      <c r="AN27" s="121">
        <v>4</v>
      </c>
      <c r="AO27" s="121">
        <v>7</v>
      </c>
      <c r="AP27" s="122">
        <v>22</v>
      </c>
    </row>
    <row r="28" spans="2:42">
      <c r="B28" s="86">
        <v>26</v>
      </c>
      <c r="C28" s="121">
        <v>0</v>
      </c>
      <c r="D28" s="121">
        <v>0</v>
      </c>
      <c r="E28" s="121">
        <v>0</v>
      </c>
      <c r="F28" s="121">
        <v>1</v>
      </c>
      <c r="G28" s="122">
        <v>1</v>
      </c>
      <c r="W28" s="86">
        <v>26</v>
      </c>
      <c r="X28" s="121">
        <v>0</v>
      </c>
      <c r="Y28" s="121">
        <v>0</v>
      </c>
      <c r="Z28" s="121">
        <v>0</v>
      </c>
      <c r="AA28" s="121">
        <v>2</v>
      </c>
      <c r="AB28" s="122">
        <v>2</v>
      </c>
      <c r="AK28" s="86">
        <v>26</v>
      </c>
      <c r="AL28" s="121">
        <v>10</v>
      </c>
      <c r="AM28" s="121">
        <v>1</v>
      </c>
      <c r="AN28" s="121">
        <v>4</v>
      </c>
      <c r="AO28" s="121">
        <v>6</v>
      </c>
      <c r="AP28" s="122">
        <v>21</v>
      </c>
    </row>
    <row r="29" spans="2:42">
      <c r="B29" s="86">
        <v>27</v>
      </c>
      <c r="C29" s="121">
        <v>9</v>
      </c>
      <c r="D29" s="121">
        <v>0</v>
      </c>
      <c r="E29" s="121">
        <v>7</v>
      </c>
      <c r="F29" s="121">
        <v>2.5</v>
      </c>
      <c r="G29" s="122">
        <v>18.5</v>
      </c>
      <c r="W29" s="86">
        <v>27</v>
      </c>
      <c r="X29" s="121">
        <v>2</v>
      </c>
      <c r="Y29" s="121">
        <v>0</v>
      </c>
      <c r="Z29" s="121">
        <v>0</v>
      </c>
      <c r="AA29" s="121">
        <v>0</v>
      </c>
      <c r="AB29" s="122">
        <v>2</v>
      </c>
      <c r="AK29" s="86">
        <v>27</v>
      </c>
      <c r="AL29" s="121">
        <v>10</v>
      </c>
      <c r="AM29" s="121">
        <v>0</v>
      </c>
      <c r="AN29" s="121">
        <v>7</v>
      </c>
      <c r="AO29" s="121">
        <v>3</v>
      </c>
      <c r="AP29" s="122">
        <v>20</v>
      </c>
    </row>
    <row r="30" spans="2:42">
      <c r="B30" s="86">
        <v>28</v>
      </c>
      <c r="C30" s="121">
        <v>0</v>
      </c>
      <c r="D30" s="121">
        <v>0</v>
      </c>
      <c r="E30" s="121">
        <v>5</v>
      </c>
      <c r="F30" s="121">
        <v>2.5</v>
      </c>
      <c r="G30" s="122">
        <v>7.5</v>
      </c>
      <c r="W30" s="86">
        <v>28</v>
      </c>
      <c r="X30" s="121">
        <v>1</v>
      </c>
      <c r="Y30" s="121">
        <v>0</v>
      </c>
      <c r="Z30" s="121">
        <v>1</v>
      </c>
      <c r="AA30" s="121">
        <v>0</v>
      </c>
      <c r="AB30" s="122">
        <v>2</v>
      </c>
      <c r="AK30" s="86">
        <v>28</v>
      </c>
      <c r="AL30" s="121">
        <v>6</v>
      </c>
      <c r="AM30" s="121">
        <v>0</v>
      </c>
      <c r="AN30" s="121">
        <v>7</v>
      </c>
      <c r="AO30" s="121">
        <v>3.5</v>
      </c>
      <c r="AP30" s="122">
        <v>16.5</v>
      </c>
    </row>
    <row r="31" spans="2:42">
      <c r="B31" s="86">
        <v>29</v>
      </c>
      <c r="C31" s="121">
        <v>0</v>
      </c>
      <c r="D31" s="121">
        <v>0</v>
      </c>
      <c r="E31" s="121">
        <v>4</v>
      </c>
      <c r="F31" s="121">
        <v>0</v>
      </c>
      <c r="G31" s="122">
        <v>4</v>
      </c>
      <c r="W31" s="86">
        <v>29</v>
      </c>
      <c r="X31" s="121">
        <v>1</v>
      </c>
      <c r="Y31" s="121">
        <v>0</v>
      </c>
      <c r="Z31" s="121">
        <v>0</v>
      </c>
      <c r="AA31" s="121">
        <v>0</v>
      </c>
      <c r="AB31" s="122">
        <v>1</v>
      </c>
      <c r="AK31" s="86">
        <v>29</v>
      </c>
      <c r="AL31" s="121">
        <v>8.5</v>
      </c>
      <c r="AM31" s="121">
        <v>0</v>
      </c>
      <c r="AN31" s="121">
        <v>3</v>
      </c>
      <c r="AO31" s="121">
        <v>1.5</v>
      </c>
      <c r="AP31" s="122">
        <v>13</v>
      </c>
    </row>
    <row r="32" spans="2:42">
      <c r="B32" s="86">
        <v>30</v>
      </c>
      <c r="C32" s="121">
        <v>0</v>
      </c>
      <c r="D32" s="121">
        <v>0</v>
      </c>
      <c r="E32" s="121">
        <v>2</v>
      </c>
      <c r="F32" s="121">
        <v>0.5</v>
      </c>
      <c r="G32" s="122">
        <v>2.5</v>
      </c>
      <c r="AK32" s="86">
        <v>30</v>
      </c>
      <c r="AL32" s="121">
        <v>9</v>
      </c>
      <c r="AM32" s="121">
        <v>0</v>
      </c>
      <c r="AN32" s="121">
        <v>3</v>
      </c>
      <c r="AO32" s="121">
        <v>1</v>
      </c>
      <c r="AP32" s="122">
        <v>13</v>
      </c>
    </row>
    <row r="33" spans="1:63">
      <c r="B33" s="86">
        <v>31</v>
      </c>
      <c r="C33" s="121">
        <v>0</v>
      </c>
      <c r="D33" s="121">
        <v>0</v>
      </c>
      <c r="E33" s="121">
        <v>0</v>
      </c>
      <c r="F33" s="121">
        <v>1</v>
      </c>
      <c r="G33" s="122">
        <v>1</v>
      </c>
      <c r="AK33" s="86">
        <v>31</v>
      </c>
      <c r="AL33" s="121">
        <v>9</v>
      </c>
      <c r="AM33" s="121">
        <v>0</v>
      </c>
      <c r="AN33" s="121">
        <v>2</v>
      </c>
      <c r="AO33" s="121">
        <v>1</v>
      </c>
      <c r="AP33" s="122">
        <v>12</v>
      </c>
    </row>
    <row r="34" spans="1:63">
      <c r="AK34" s="86">
        <v>32</v>
      </c>
      <c r="AL34" s="121">
        <v>5.5</v>
      </c>
      <c r="AM34" s="121">
        <v>0</v>
      </c>
      <c r="AN34" s="121">
        <v>3</v>
      </c>
      <c r="AO34" s="121">
        <v>2.5</v>
      </c>
      <c r="AP34" s="122">
        <v>11</v>
      </c>
    </row>
    <row r="35" spans="1:63">
      <c r="AK35" s="86">
        <v>33</v>
      </c>
      <c r="AL35" s="121">
        <v>5</v>
      </c>
      <c r="AM35" s="121">
        <v>0</v>
      </c>
      <c r="AN35" s="121">
        <v>3</v>
      </c>
      <c r="AO35" s="121">
        <v>2</v>
      </c>
      <c r="AP35" s="122">
        <v>10</v>
      </c>
    </row>
    <row r="36" spans="1:63">
      <c r="AK36" s="86">
        <v>34</v>
      </c>
      <c r="AL36" s="121">
        <v>3</v>
      </c>
      <c r="AM36" s="121">
        <v>0</v>
      </c>
      <c r="AN36" s="121">
        <v>0</v>
      </c>
      <c r="AO36" s="121">
        <v>1</v>
      </c>
      <c r="AP36" s="122">
        <v>4</v>
      </c>
    </row>
    <row r="37" spans="1:63">
      <c r="AK37" s="86">
        <v>35</v>
      </c>
      <c r="AL37" s="121">
        <v>6</v>
      </c>
      <c r="AM37" s="121">
        <v>10</v>
      </c>
      <c r="AN37" s="121">
        <v>9</v>
      </c>
      <c r="AO37" s="121">
        <v>9</v>
      </c>
      <c r="AP37" s="122">
        <v>34</v>
      </c>
    </row>
    <row r="38" spans="1:63">
      <c r="AK38" s="86">
        <v>36</v>
      </c>
      <c r="AL38" s="121">
        <v>10</v>
      </c>
      <c r="AM38" s="121">
        <v>0</v>
      </c>
      <c r="AN38" s="121">
        <v>3</v>
      </c>
      <c r="AO38" s="121">
        <v>1</v>
      </c>
      <c r="AP38" s="122">
        <v>14</v>
      </c>
    </row>
    <row r="39" spans="1:63">
      <c r="AK39" s="86">
        <v>37</v>
      </c>
      <c r="AL39" s="121">
        <v>6</v>
      </c>
      <c r="AM39" s="121">
        <v>0</v>
      </c>
      <c r="AN39" s="121">
        <v>2</v>
      </c>
      <c r="AO39" s="121">
        <v>3</v>
      </c>
      <c r="AP39" s="122">
        <v>11</v>
      </c>
    </row>
    <row r="40" spans="1:63">
      <c r="AK40" s="86">
        <v>38</v>
      </c>
      <c r="AL40" s="121">
        <v>10</v>
      </c>
      <c r="AM40" s="121">
        <v>0</v>
      </c>
      <c r="AN40" s="121">
        <v>2</v>
      </c>
      <c r="AO40" s="121">
        <v>1</v>
      </c>
      <c r="AP40" s="122">
        <v>13</v>
      </c>
    </row>
    <row r="42" spans="1:63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</row>
    <row r="44" spans="1:63">
      <c r="A44" t="s">
        <v>6</v>
      </c>
      <c r="H44" t="s">
        <v>7</v>
      </c>
      <c r="O44" t="s">
        <v>8</v>
      </c>
      <c r="V44" t="s">
        <v>9</v>
      </c>
      <c r="AC44" t="s">
        <v>10</v>
      </c>
      <c r="AJ44" t="s">
        <v>11</v>
      </c>
    </row>
    <row r="45" spans="1:63">
      <c r="B45" s="9" t="s">
        <v>5</v>
      </c>
      <c r="C45" s="33" t="s">
        <v>1</v>
      </c>
      <c r="D45" s="33" t="s">
        <v>2</v>
      </c>
      <c r="E45" s="33" t="s">
        <v>3</v>
      </c>
      <c r="F45" s="33" t="s">
        <v>4</v>
      </c>
      <c r="G45" s="98" t="s">
        <v>15</v>
      </c>
      <c r="I45" s="9" t="s">
        <v>5</v>
      </c>
      <c r="J45" s="33" t="s">
        <v>1</v>
      </c>
      <c r="K45" s="33" t="s">
        <v>2</v>
      </c>
      <c r="L45" s="33" t="s">
        <v>3</v>
      </c>
      <c r="M45" s="33" t="s">
        <v>4</v>
      </c>
      <c r="N45" s="98" t="s">
        <v>15</v>
      </c>
      <c r="P45" s="9" t="s">
        <v>5</v>
      </c>
      <c r="Q45" s="33" t="s">
        <v>1</v>
      </c>
      <c r="R45" s="33" t="s">
        <v>2</v>
      </c>
      <c r="S45" s="33" t="s">
        <v>3</v>
      </c>
      <c r="T45" s="33" t="s">
        <v>4</v>
      </c>
      <c r="U45" s="98" t="s">
        <v>15</v>
      </c>
      <c r="W45" s="9" t="s">
        <v>5</v>
      </c>
      <c r="X45" s="33" t="s">
        <v>1</v>
      </c>
      <c r="Y45" s="33" t="s">
        <v>2</v>
      </c>
      <c r="Z45" s="33" t="s">
        <v>3</v>
      </c>
      <c r="AA45" s="33" t="s">
        <v>4</v>
      </c>
      <c r="AB45" s="98" t="s">
        <v>15</v>
      </c>
      <c r="AD45" s="3" t="s">
        <v>5</v>
      </c>
      <c r="AE45" s="7" t="s">
        <v>1</v>
      </c>
      <c r="AF45" s="7" t="s">
        <v>2</v>
      </c>
      <c r="AG45" s="7" t="s">
        <v>3</v>
      </c>
      <c r="AH45" s="7" t="s">
        <v>4</v>
      </c>
      <c r="AI45" s="8" t="s">
        <v>15</v>
      </c>
      <c r="AK45" s="9" t="s">
        <v>5</v>
      </c>
      <c r="AL45" s="33" t="s">
        <v>1</v>
      </c>
      <c r="AM45" s="33" t="s">
        <v>2</v>
      </c>
      <c r="AN45" s="33" t="s">
        <v>3</v>
      </c>
      <c r="AO45" s="33" t="s">
        <v>4</v>
      </c>
      <c r="AP45" s="98" t="s">
        <v>15</v>
      </c>
    </row>
    <row r="46" spans="1:63">
      <c r="B46" s="86">
        <v>1</v>
      </c>
      <c r="C46" s="121">
        <v>10</v>
      </c>
      <c r="D46" s="121">
        <v>10</v>
      </c>
      <c r="E46" s="121">
        <v>10</v>
      </c>
      <c r="F46" s="121">
        <v>8</v>
      </c>
      <c r="G46" s="122">
        <v>38</v>
      </c>
      <c r="I46" s="86">
        <v>1</v>
      </c>
      <c r="J46" s="121">
        <v>10</v>
      </c>
      <c r="K46" s="121">
        <v>10</v>
      </c>
      <c r="L46" s="121">
        <v>7</v>
      </c>
      <c r="M46" s="121">
        <v>9</v>
      </c>
      <c r="N46" s="122">
        <v>36</v>
      </c>
      <c r="P46" s="86">
        <v>1</v>
      </c>
      <c r="Q46" s="121">
        <v>10</v>
      </c>
      <c r="R46" s="121">
        <v>5</v>
      </c>
      <c r="S46" s="121">
        <v>0</v>
      </c>
      <c r="T46" s="121">
        <v>10</v>
      </c>
      <c r="U46" s="122">
        <v>25</v>
      </c>
      <c r="W46" s="86">
        <v>1</v>
      </c>
      <c r="X46" s="121">
        <v>10</v>
      </c>
      <c r="Y46" s="121">
        <v>1</v>
      </c>
      <c r="Z46" s="121">
        <v>10</v>
      </c>
      <c r="AA46" s="121">
        <v>7</v>
      </c>
      <c r="AB46" s="122">
        <v>28</v>
      </c>
      <c r="AK46" s="86">
        <v>1</v>
      </c>
      <c r="AL46" s="121">
        <v>8</v>
      </c>
      <c r="AM46" s="121">
        <v>8</v>
      </c>
      <c r="AN46" s="121">
        <v>0</v>
      </c>
      <c r="AO46" s="121">
        <v>6</v>
      </c>
      <c r="AP46" s="122">
        <v>22</v>
      </c>
    </row>
    <row r="47" spans="1:63">
      <c r="B47" s="86">
        <v>2</v>
      </c>
      <c r="C47" s="121">
        <v>9</v>
      </c>
      <c r="D47" s="121">
        <v>8</v>
      </c>
      <c r="E47" s="121">
        <v>1</v>
      </c>
      <c r="F47" s="121">
        <v>9</v>
      </c>
      <c r="G47" s="122">
        <v>27</v>
      </c>
      <c r="I47" s="86">
        <v>2</v>
      </c>
      <c r="J47" s="121">
        <v>10</v>
      </c>
      <c r="K47" s="121">
        <v>10</v>
      </c>
      <c r="L47" s="121">
        <v>5</v>
      </c>
      <c r="M47" s="121">
        <v>7</v>
      </c>
      <c r="N47" s="122">
        <v>32</v>
      </c>
      <c r="P47" s="86">
        <v>2</v>
      </c>
      <c r="Q47" s="121">
        <v>10</v>
      </c>
      <c r="R47" s="121">
        <v>4</v>
      </c>
      <c r="S47" s="121">
        <v>0</v>
      </c>
      <c r="T47" s="121">
        <v>5</v>
      </c>
      <c r="U47" s="122">
        <v>19</v>
      </c>
      <c r="W47" s="86">
        <v>2</v>
      </c>
      <c r="X47" s="121">
        <v>10</v>
      </c>
      <c r="Y47" s="121">
        <v>1</v>
      </c>
      <c r="Z47" s="121">
        <v>8</v>
      </c>
      <c r="AA47" s="121">
        <v>8</v>
      </c>
      <c r="AB47" s="122">
        <v>27</v>
      </c>
      <c r="AK47" s="86">
        <v>2</v>
      </c>
      <c r="AL47" s="121">
        <v>5</v>
      </c>
      <c r="AM47" s="121">
        <v>10</v>
      </c>
      <c r="AN47" s="121">
        <v>1</v>
      </c>
      <c r="AO47" s="121">
        <v>6</v>
      </c>
      <c r="AP47" s="122">
        <v>22</v>
      </c>
    </row>
    <row r="48" spans="1:63">
      <c r="B48" s="86">
        <v>3</v>
      </c>
      <c r="C48" s="121">
        <v>9</v>
      </c>
      <c r="D48" s="121">
        <v>5</v>
      </c>
      <c r="E48" s="121">
        <v>3</v>
      </c>
      <c r="F48" s="121">
        <v>7</v>
      </c>
      <c r="G48" s="122">
        <v>24</v>
      </c>
      <c r="I48" s="86">
        <v>3</v>
      </c>
      <c r="J48" s="121">
        <v>9</v>
      </c>
      <c r="K48" s="121">
        <v>10</v>
      </c>
      <c r="L48" s="121">
        <v>3</v>
      </c>
      <c r="M48" s="121">
        <v>9</v>
      </c>
      <c r="N48" s="122">
        <v>31</v>
      </c>
      <c r="P48" s="86">
        <v>3</v>
      </c>
      <c r="Q48" s="121">
        <v>10</v>
      </c>
      <c r="R48" s="121">
        <v>7</v>
      </c>
      <c r="S48" s="121">
        <v>4</v>
      </c>
      <c r="T48" s="121">
        <v>9</v>
      </c>
      <c r="U48" s="122">
        <v>30</v>
      </c>
      <c r="W48" s="86">
        <v>3</v>
      </c>
      <c r="X48" s="121">
        <v>8</v>
      </c>
      <c r="Y48" s="121">
        <v>1</v>
      </c>
      <c r="Z48" s="121">
        <v>8</v>
      </c>
      <c r="AA48" s="121">
        <v>8</v>
      </c>
      <c r="AB48" s="122">
        <v>25</v>
      </c>
      <c r="AK48" s="86">
        <v>3</v>
      </c>
      <c r="AL48" s="121">
        <v>3</v>
      </c>
      <c r="AM48" s="121">
        <v>7</v>
      </c>
      <c r="AN48" s="121">
        <v>5</v>
      </c>
      <c r="AO48" s="121">
        <v>5</v>
      </c>
      <c r="AP48" s="122">
        <v>20</v>
      </c>
    </row>
    <row r="49" spans="2:42">
      <c r="B49" s="86">
        <v>4</v>
      </c>
      <c r="C49" s="121">
        <v>4</v>
      </c>
      <c r="D49" s="121">
        <v>7</v>
      </c>
      <c r="E49" s="121">
        <v>2</v>
      </c>
      <c r="F49" s="121">
        <v>6</v>
      </c>
      <c r="G49" s="122">
        <v>19</v>
      </c>
      <c r="I49" s="86">
        <v>4</v>
      </c>
      <c r="J49" s="121">
        <v>10</v>
      </c>
      <c r="K49" s="121">
        <v>10</v>
      </c>
      <c r="L49" s="121">
        <v>4</v>
      </c>
      <c r="M49" s="121">
        <v>2</v>
      </c>
      <c r="N49" s="122">
        <v>26</v>
      </c>
      <c r="P49" s="86">
        <v>4</v>
      </c>
      <c r="Q49" s="121">
        <v>10</v>
      </c>
      <c r="R49" s="121">
        <v>2</v>
      </c>
      <c r="S49" s="121">
        <v>9</v>
      </c>
      <c r="T49" s="121">
        <v>9</v>
      </c>
      <c r="U49" s="122">
        <v>30</v>
      </c>
      <c r="W49" s="86">
        <v>4</v>
      </c>
      <c r="X49" s="121">
        <v>4</v>
      </c>
      <c r="Y49" s="121">
        <v>1</v>
      </c>
      <c r="Z49" s="121">
        <v>8</v>
      </c>
      <c r="AA49" s="121">
        <v>10</v>
      </c>
      <c r="AB49" s="122">
        <v>23</v>
      </c>
      <c r="AK49" s="86">
        <v>4</v>
      </c>
      <c r="AL49" s="121">
        <v>5</v>
      </c>
      <c r="AM49" s="121">
        <v>6</v>
      </c>
      <c r="AN49" s="121">
        <v>0</v>
      </c>
      <c r="AO49" s="121">
        <v>6</v>
      </c>
      <c r="AP49" s="122">
        <v>17</v>
      </c>
    </row>
    <row r="50" spans="2:42">
      <c r="B50" s="86">
        <v>5</v>
      </c>
      <c r="C50" s="121">
        <v>3</v>
      </c>
      <c r="D50" s="121">
        <v>1</v>
      </c>
      <c r="E50" s="121">
        <v>0</v>
      </c>
      <c r="F50" s="121">
        <v>9</v>
      </c>
      <c r="G50" s="122">
        <v>13</v>
      </c>
      <c r="I50" s="86">
        <v>5</v>
      </c>
      <c r="J50" s="121">
        <v>10</v>
      </c>
      <c r="K50" s="121">
        <v>1</v>
      </c>
      <c r="L50" s="121">
        <v>3</v>
      </c>
      <c r="M50" s="121">
        <v>8</v>
      </c>
      <c r="N50" s="122">
        <v>22</v>
      </c>
      <c r="P50" s="86">
        <v>5</v>
      </c>
      <c r="Q50" s="121">
        <v>10</v>
      </c>
      <c r="R50" s="121">
        <v>3</v>
      </c>
      <c r="S50" s="121">
        <v>4</v>
      </c>
      <c r="T50" s="121">
        <v>9</v>
      </c>
      <c r="U50" s="122">
        <v>26</v>
      </c>
      <c r="W50" s="86">
        <v>5</v>
      </c>
      <c r="X50" s="121">
        <v>1</v>
      </c>
      <c r="Y50" s="121">
        <v>1</v>
      </c>
      <c r="Z50" s="121">
        <v>9</v>
      </c>
      <c r="AA50" s="121">
        <v>10</v>
      </c>
      <c r="AB50" s="122">
        <v>21</v>
      </c>
      <c r="AK50" s="86">
        <v>5</v>
      </c>
      <c r="AL50" s="121">
        <v>3</v>
      </c>
      <c r="AM50" s="121">
        <v>6</v>
      </c>
      <c r="AN50" s="121">
        <v>0</v>
      </c>
      <c r="AO50" s="121">
        <v>6</v>
      </c>
      <c r="AP50" s="122">
        <v>15</v>
      </c>
    </row>
    <row r="51" spans="2:42">
      <c r="B51" s="86">
        <v>6</v>
      </c>
      <c r="C51" s="121">
        <v>1</v>
      </c>
      <c r="D51" s="121">
        <v>9</v>
      </c>
      <c r="E51" s="121">
        <v>0</v>
      </c>
      <c r="F51" s="121">
        <v>2</v>
      </c>
      <c r="G51" s="122">
        <v>12</v>
      </c>
      <c r="I51" s="86">
        <v>6</v>
      </c>
      <c r="J51" s="121">
        <v>9</v>
      </c>
      <c r="K51" s="121">
        <v>8</v>
      </c>
      <c r="L51" s="121">
        <v>3</v>
      </c>
      <c r="M51" s="121">
        <v>0</v>
      </c>
      <c r="N51" s="122">
        <v>20</v>
      </c>
      <c r="P51" s="86">
        <v>6</v>
      </c>
      <c r="Q51" s="121">
        <v>10</v>
      </c>
      <c r="R51" s="121">
        <v>3</v>
      </c>
      <c r="S51" s="121">
        <v>1</v>
      </c>
      <c r="T51" s="121">
        <v>10</v>
      </c>
      <c r="U51" s="122">
        <v>24</v>
      </c>
      <c r="W51" s="86">
        <v>6</v>
      </c>
      <c r="X51" s="121">
        <v>2</v>
      </c>
      <c r="Y51" s="121">
        <v>0</v>
      </c>
      <c r="Z51" s="121">
        <v>6</v>
      </c>
      <c r="AA51" s="121">
        <v>7</v>
      </c>
      <c r="AB51" s="122">
        <v>15</v>
      </c>
      <c r="AK51" s="86">
        <v>6</v>
      </c>
      <c r="AL51" s="121">
        <v>0</v>
      </c>
      <c r="AM51" s="121">
        <v>7</v>
      </c>
      <c r="AN51" s="121">
        <v>2</v>
      </c>
      <c r="AO51" s="121">
        <v>6</v>
      </c>
      <c r="AP51" s="122">
        <v>15</v>
      </c>
    </row>
    <row r="52" spans="2:42">
      <c r="B52" s="86">
        <v>7</v>
      </c>
      <c r="C52" s="121">
        <v>0</v>
      </c>
      <c r="D52" s="121">
        <v>0</v>
      </c>
      <c r="E52" s="121">
        <v>0</v>
      </c>
      <c r="F52" s="121">
        <v>5</v>
      </c>
      <c r="G52" s="122">
        <v>5</v>
      </c>
      <c r="I52" s="86">
        <v>7</v>
      </c>
      <c r="J52" s="121">
        <v>10</v>
      </c>
      <c r="K52" s="121">
        <v>6</v>
      </c>
      <c r="L52" s="121">
        <v>4</v>
      </c>
      <c r="M52" s="121">
        <v>0</v>
      </c>
      <c r="N52" s="122">
        <v>20</v>
      </c>
      <c r="P52" s="86">
        <v>7</v>
      </c>
      <c r="Q52" s="121">
        <v>8</v>
      </c>
      <c r="R52" s="121">
        <v>6</v>
      </c>
      <c r="S52" s="121">
        <v>0</v>
      </c>
      <c r="T52" s="121">
        <v>6</v>
      </c>
      <c r="U52" s="122">
        <v>20</v>
      </c>
      <c r="W52" s="86">
        <v>7</v>
      </c>
      <c r="X52" s="121">
        <v>0</v>
      </c>
      <c r="Y52" s="121">
        <v>1</v>
      </c>
      <c r="Z52" s="121">
        <v>3</v>
      </c>
      <c r="AA52" s="121">
        <v>10</v>
      </c>
      <c r="AB52" s="122">
        <v>14</v>
      </c>
      <c r="AK52" s="86">
        <v>7</v>
      </c>
      <c r="AL52" s="121">
        <v>7</v>
      </c>
      <c r="AM52" s="121">
        <v>5</v>
      </c>
      <c r="AN52" s="121">
        <v>0</v>
      </c>
      <c r="AO52" s="121">
        <v>2</v>
      </c>
      <c r="AP52" s="122">
        <v>14</v>
      </c>
    </row>
    <row r="53" spans="2:42">
      <c r="B53" s="86">
        <v>8</v>
      </c>
      <c r="C53" s="121">
        <v>0</v>
      </c>
      <c r="D53" s="121">
        <v>2</v>
      </c>
      <c r="E53" s="121">
        <v>0</v>
      </c>
      <c r="F53" s="121">
        <v>3</v>
      </c>
      <c r="G53" s="122">
        <v>5</v>
      </c>
      <c r="I53" s="86">
        <v>8</v>
      </c>
      <c r="J53" s="121">
        <v>9</v>
      </c>
      <c r="K53" s="121">
        <v>2</v>
      </c>
      <c r="L53" s="121">
        <v>3</v>
      </c>
      <c r="M53" s="121">
        <v>5</v>
      </c>
      <c r="N53" s="122">
        <v>19</v>
      </c>
      <c r="P53" s="86">
        <v>8</v>
      </c>
      <c r="Q53" s="121">
        <v>9</v>
      </c>
      <c r="R53" s="121">
        <v>1</v>
      </c>
      <c r="S53" s="121">
        <v>0</v>
      </c>
      <c r="T53" s="121">
        <v>9</v>
      </c>
      <c r="U53" s="122">
        <v>19</v>
      </c>
      <c r="W53" s="86">
        <v>8</v>
      </c>
      <c r="X53" s="121">
        <v>0</v>
      </c>
      <c r="Y53" s="121">
        <v>0</v>
      </c>
      <c r="Z53" s="121">
        <v>2</v>
      </c>
      <c r="AA53" s="121">
        <v>7</v>
      </c>
      <c r="AB53" s="122">
        <v>9</v>
      </c>
      <c r="AK53" s="86">
        <v>8</v>
      </c>
      <c r="AL53" s="121">
        <v>2</v>
      </c>
      <c r="AM53" s="121">
        <v>10</v>
      </c>
      <c r="AN53" s="121">
        <v>0</v>
      </c>
      <c r="AO53" s="121">
        <v>4</v>
      </c>
      <c r="AP53" s="122">
        <v>16</v>
      </c>
    </row>
    <row r="54" spans="2:42">
      <c r="B54" s="86">
        <v>9</v>
      </c>
      <c r="C54" s="121">
        <v>2</v>
      </c>
      <c r="D54" s="121">
        <v>0</v>
      </c>
      <c r="E54" s="121">
        <v>0</v>
      </c>
      <c r="F54" s="121">
        <v>2</v>
      </c>
      <c r="G54" s="122">
        <v>4</v>
      </c>
      <c r="I54" s="86">
        <v>9</v>
      </c>
      <c r="J54" s="121">
        <v>8</v>
      </c>
      <c r="K54" s="121">
        <v>5</v>
      </c>
      <c r="L54" s="121">
        <v>3</v>
      </c>
      <c r="M54" s="121">
        <v>1.5</v>
      </c>
      <c r="N54" s="122">
        <v>17.5</v>
      </c>
      <c r="P54" s="86">
        <v>9</v>
      </c>
      <c r="Q54" s="121">
        <v>7</v>
      </c>
      <c r="R54" s="121">
        <v>4</v>
      </c>
      <c r="S54" s="121">
        <v>1</v>
      </c>
      <c r="T54" s="121">
        <v>7</v>
      </c>
      <c r="U54" s="122">
        <v>19</v>
      </c>
      <c r="W54" s="86">
        <v>9</v>
      </c>
      <c r="X54" s="121">
        <v>1</v>
      </c>
      <c r="Y54" s="121">
        <v>1</v>
      </c>
      <c r="Z54" s="121">
        <v>2</v>
      </c>
      <c r="AA54" s="121">
        <v>4</v>
      </c>
      <c r="AB54" s="122">
        <v>8</v>
      </c>
      <c r="AK54" s="86">
        <v>9</v>
      </c>
      <c r="AL54" s="121">
        <v>7</v>
      </c>
      <c r="AM54" s="121">
        <v>6</v>
      </c>
      <c r="AN54" s="121">
        <v>0</v>
      </c>
      <c r="AO54" s="121">
        <v>0</v>
      </c>
      <c r="AP54" s="122">
        <v>13</v>
      </c>
    </row>
    <row r="55" spans="2:42">
      <c r="B55" s="86">
        <v>10</v>
      </c>
      <c r="C55" s="121">
        <v>0</v>
      </c>
      <c r="D55" s="121">
        <v>0</v>
      </c>
      <c r="E55" s="121">
        <v>0</v>
      </c>
      <c r="F55" s="121">
        <v>0</v>
      </c>
      <c r="G55" s="122">
        <v>0</v>
      </c>
      <c r="I55" s="86">
        <v>10</v>
      </c>
      <c r="J55" s="121">
        <v>10</v>
      </c>
      <c r="K55" s="121">
        <v>1</v>
      </c>
      <c r="L55" s="121">
        <v>4</v>
      </c>
      <c r="M55" s="121">
        <v>0</v>
      </c>
      <c r="N55" s="122">
        <v>15</v>
      </c>
      <c r="P55" s="86">
        <v>10</v>
      </c>
      <c r="Q55" s="121">
        <v>10</v>
      </c>
      <c r="R55" s="121">
        <v>2</v>
      </c>
      <c r="S55" s="121">
        <v>0</v>
      </c>
      <c r="T55" s="121">
        <v>6</v>
      </c>
      <c r="U55" s="122">
        <v>18</v>
      </c>
      <c r="W55" s="86">
        <v>10</v>
      </c>
      <c r="X55" s="121">
        <v>1</v>
      </c>
      <c r="Y55" s="121">
        <v>1</v>
      </c>
      <c r="Z55" s="121">
        <v>0</v>
      </c>
      <c r="AA55" s="121">
        <v>3</v>
      </c>
      <c r="AB55" s="122">
        <v>5</v>
      </c>
      <c r="AK55" s="86">
        <v>10</v>
      </c>
      <c r="AL55" s="121">
        <v>1</v>
      </c>
      <c r="AM55" s="121">
        <v>6</v>
      </c>
      <c r="AN55" s="121">
        <v>2</v>
      </c>
      <c r="AO55" s="121">
        <v>3</v>
      </c>
      <c r="AP55" s="122">
        <v>12</v>
      </c>
    </row>
    <row r="56" spans="2:42">
      <c r="B56" s="86">
        <v>11</v>
      </c>
      <c r="C56" s="121">
        <v>10</v>
      </c>
      <c r="D56" s="121">
        <v>8</v>
      </c>
      <c r="E56" s="121">
        <v>6</v>
      </c>
      <c r="F56" s="121">
        <v>10</v>
      </c>
      <c r="G56" s="122">
        <v>34</v>
      </c>
      <c r="I56" s="86">
        <v>11</v>
      </c>
      <c r="J56" s="121">
        <v>5</v>
      </c>
      <c r="K56" s="121">
        <v>5</v>
      </c>
      <c r="L56" s="121">
        <v>2</v>
      </c>
      <c r="M56" s="121">
        <v>0</v>
      </c>
      <c r="N56" s="122">
        <v>12</v>
      </c>
      <c r="P56" s="86">
        <v>11</v>
      </c>
      <c r="Q56" s="121">
        <v>9</v>
      </c>
      <c r="R56" s="121">
        <v>3</v>
      </c>
      <c r="S56" s="121">
        <v>5</v>
      </c>
      <c r="T56" s="121">
        <v>0</v>
      </c>
      <c r="U56" s="122">
        <v>17</v>
      </c>
      <c r="W56" s="86">
        <v>11</v>
      </c>
      <c r="X56" s="121">
        <v>0</v>
      </c>
      <c r="Y56" s="121">
        <v>1</v>
      </c>
      <c r="Z56" s="121">
        <v>0</v>
      </c>
      <c r="AA56" s="121">
        <v>2</v>
      </c>
      <c r="AB56" s="122">
        <v>3</v>
      </c>
      <c r="AK56" s="86">
        <v>11</v>
      </c>
      <c r="AL56" s="121">
        <v>1</v>
      </c>
      <c r="AM56" s="121">
        <v>5</v>
      </c>
      <c r="AN56" s="121">
        <v>3</v>
      </c>
      <c r="AO56" s="121">
        <v>2</v>
      </c>
      <c r="AP56" s="122">
        <v>11</v>
      </c>
    </row>
    <row r="57" spans="2:42">
      <c r="B57" s="86">
        <v>12</v>
      </c>
      <c r="C57" s="121">
        <v>10</v>
      </c>
      <c r="D57" s="121">
        <v>9</v>
      </c>
      <c r="E57" s="121">
        <v>0</v>
      </c>
      <c r="F57" s="121">
        <v>10</v>
      </c>
      <c r="G57" s="122">
        <v>29</v>
      </c>
      <c r="I57" s="86">
        <v>12</v>
      </c>
      <c r="J57" s="121">
        <v>7</v>
      </c>
      <c r="K57" s="121">
        <v>2</v>
      </c>
      <c r="L57" s="121">
        <v>0</v>
      </c>
      <c r="M57" s="121">
        <v>0</v>
      </c>
      <c r="N57" s="122">
        <v>9</v>
      </c>
      <c r="P57" s="86">
        <v>12</v>
      </c>
      <c r="Q57" s="121">
        <v>9</v>
      </c>
      <c r="R57" s="121">
        <v>2</v>
      </c>
      <c r="S57" s="121">
        <v>0</v>
      </c>
      <c r="T57" s="121">
        <v>4</v>
      </c>
      <c r="U57" s="122">
        <v>15</v>
      </c>
      <c r="W57" s="86">
        <v>12</v>
      </c>
      <c r="X57" s="121">
        <v>0</v>
      </c>
      <c r="Y57" s="121">
        <v>0</v>
      </c>
      <c r="Z57" s="121">
        <v>0</v>
      </c>
      <c r="AA57" s="121">
        <v>2</v>
      </c>
      <c r="AB57" s="122">
        <v>2</v>
      </c>
      <c r="AK57" s="86">
        <v>12</v>
      </c>
      <c r="AL57" s="121">
        <v>5</v>
      </c>
      <c r="AM57" s="121">
        <v>6</v>
      </c>
      <c r="AN57" s="121">
        <v>0</v>
      </c>
      <c r="AO57" s="121">
        <v>0</v>
      </c>
      <c r="AP57" s="122">
        <v>11</v>
      </c>
    </row>
    <row r="58" spans="2:42">
      <c r="B58" s="86">
        <v>13</v>
      </c>
      <c r="C58" s="121">
        <v>6</v>
      </c>
      <c r="D58" s="121">
        <v>0</v>
      </c>
      <c r="E58" s="121">
        <v>3</v>
      </c>
      <c r="F58" s="121">
        <v>10</v>
      </c>
      <c r="G58" s="122">
        <v>19</v>
      </c>
      <c r="I58" s="86">
        <v>13</v>
      </c>
      <c r="J58" s="121">
        <v>10</v>
      </c>
      <c r="K58" s="121">
        <v>10</v>
      </c>
      <c r="L58" s="121">
        <v>10</v>
      </c>
      <c r="M58" s="121">
        <v>10</v>
      </c>
      <c r="N58" s="122">
        <v>40</v>
      </c>
      <c r="P58" s="86">
        <v>13</v>
      </c>
      <c r="Q58" s="121">
        <v>10</v>
      </c>
      <c r="R58" s="121">
        <v>2</v>
      </c>
      <c r="S58" s="121">
        <v>1</v>
      </c>
      <c r="T58" s="121">
        <v>1</v>
      </c>
      <c r="U58" s="122">
        <v>14</v>
      </c>
      <c r="W58" s="86">
        <v>13</v>
      </c>
      <c r="X58" s="121">
        <v>10</v>
      </c>
      <c r="Y58" s="121">
        <v>4</v>
      </c>
      <c r="Z58" s="121">
        <v>10</v>
      </c>
      <c r="AA58" s="121">
        <v>10</v>
      </c>
      <c r="AB58" s="122">
        <v>34</v>
      </c>
      <c r="AK58" s="86">
        <v>13</v>
      </c>
      <c r="AL58" s="121">
        <v>1</v>
      </c>
      <c r="AM58" s="121">
        <v>5</v>
      </c>
      <c r="AN58" s="121">
        <v>0</v>
      </c>
      <c r="AO58" s="121">
        <v>4</v>
      </c>
      <c r="AP58" s="122">
        <v>10</v>
      </c>
    </row>
    <row r="59" spans="2:42">
      <c r="B59" s="86">
        <v>14</v>
      </c>
      <c r="C59" s="121">
        <v>2</v>
      </c>
      <c r="D59" s="121">
        <v>8</v>
      </c>
      <c r="E59" s="121">
        <v>2.5</v>
      </c>
      <c r="F59" s="121">
        <v>6</v>
      </c>
      <c r="G59" s="122">
        <v>18.5</v>
      </c>
      <c r="I59" s="86">
        <v>14</v>
      </c>
      <c r="J59" s="121">
        <v>10</v>
      </c>
      <c r="K59" s="121">
        <v>10</v>
      </c>
      <c r="L59" s="121">
        <v>9</v>
      </c>
      <c r="M59" s="121">
        <v>7</v>
      </c>
      <c r="N59" s="122">
        <v>36</v>
      </c>
      <c r="P59" s="86">
        <v>14</v>
      </c>
      <c r="Q59" s="121">
        <v>4</v>
      </c>
      <c r="R59" s="121">
        <v>2</v>
      </c>
      <c r="S59" s="121">
        <v>0</v>
      </c>
      <c r="T59" s="121">
        <v>7</v>
      </c>
      <c r="U59" s="122">
        <v>13</v>
      </c>
      <c r="W59" s="86">
        <v>14</v>
      </c>
      <c r="X59" s="121">
        <v>8</v>
      </c>
      <c r="Y59" s="121">
        <v>0</v>
      </c>
      <c r="Z59" s="121">
        <v>10</v>
      </c>
      <c r="AA59" s="121">
        <v>10</v>
      </c>
      <c r="AB59" s="122">
        <v>28</v>
      </c>
      <c r="AK59" s="86">
        <v>14</v>
      </c>
      <c r="AL59" s="121">
        <v>3</v>
      </c>
      <c r="AM59" s="121">
        <v>5</v>
      </c>
      <c r="AN59" s="121">
        <v>0</v>
      </c>
      <c r="AO59" s="121">
        <v>2</v>
      </c>
      <c r="AP59" s="122">
        <v>10</v>
      </c>
    </row>
    <row r="60" spans="2:42">
      <c r="B60" s="86">
        <v>15</v>
      </c>
      <c r="C60" s="121">
        <v>0</v>
      </c>
      <c r="D60" s="121">
        <v>0</v>
      </c>
      <c r="E60" s="121">
        <v>2</v>
      </c>
      <c r="F60" s="121">
        <v>7</v>
      </c>
      <c r="G60" s="122">
        <v>9</v>
      </c>
      <c r="I60" s="86">
        <v>15</v>
      </c>
      <c r="J60" s="121">
        <v>10</v>
      </c>
      <c r="K60" s="121">
        <v>10</v>
      </c>
      <c r="L60" s="121">
        <v>0</v>
      </c>
      <c r="M60" s="121">
        <v>5</v>
      </c>
      <c r="N60" s="122">
        <v>25</v>
      </c>
      <c r="P60" s="86">
        <v>15</v>
      </c>
      <c r="Q60" s="121">
        <v>7</v>
      </c>
      <c r="R60" s="121">
        <v>0</v>
      </c>
      <c r="S60" s="121">
        <v>0</v>
      </c>
      <c r="T60" s="121">
        <v>6</v>
      </c>
      <c r="U60" s="122">
        <v>13</v>
      </c>
      <c r="W60" s="86">
        <v>15</v>
      </c>
      <c r="X60" s="121">
        <v>5</v>
      </c>
      <c r="Y60" s="121">
        <v>4</v>
      </c>
      <c r="Z60" s="121">
        <v>10</v>
      </c>
      <c r="AA60" s="121">
        <v>8</v>
      </c>
      <c r="AB60" s="122">
        <v>27</v>
      </c>
      <c r="AK60" s="86">
        <v>15</v>
      </c>
      <c r="AL60" s="121">
        <v>7</v>
      </c>
      <c r="AM60" s="121">
        <v>3</v>
      </c>
      <c r="AN60" s="121">
        <v>0</v>
      </c>
      <c r="AO60" s="121">
        <v>0</v>
      </c>
      <c r="AP60" s="122">
        <v>10</v>
      </c>
    </row>
    <row r="61" spans="2:42">
      <c r="B61" s="86">
        <v>16</v>
      </c>
      <c r="C61" s="121">
        <v>1</v>
      </c>
      <c r="D61" s="121">
        <v>0</v>
      </c>
      <c r="E61" s="121">
        <v>1</v>
      </c>
      <c r="F61" s="121">
        <v>0.5</v>
      </c>
      <c r="G61" s="122">
        <v>2.5</v>
      </c>
      <c r="I61" s="86">
        <v>16</v>
      </c>
      <c r="J61" s="121">
        <v>10</v>
      </c>
      <c r="K61" s="121">
        <v>2</v>
      </c>
      <c r="L61" s="121">
        <v>3</v>
      </c>
      <c r="M61" s="121">
        <v>9</v>
      </c>
      <c r="N61" s="122">
        <v>24</v>
      </c>
      <c r="P61" s="86">
        <v>16</v>
      </c>
      <c r="Q61" s="121">
        <v>5</v>
      </c>
      <c r="R61" s="121">
        <v>6</v>
      </c>
      <c r="S61" s="121">
        <v>1</v>
      </c>
      <c r="T61" s="121">
        <v>1</v>
      </c>
      <c r="U61" s="122">
        <v>13</v>
      </c>
      <c r="W61" s="86">
        <v>16</v>
      </c>
      <c r="X61" s="121">
        <v>5</v>
      </c>
      <c r="Y61" s="121">
        <v>1</v>
      </c>
      <c r="Z61" s="121">
        <v>10</v>
      </c>
      <c r="AA61" s="121">
        <v>4</v>
      </c>
      <c r="AB61" s="122">
        <v>20</v>
      </c>
      <c r="AK61" s="86">
        <v>16</v>
      </c>
      <c r="AL61" s="121">
        <v>0</v>
      </c>
      <c r="AM61" s="121">
        <v>6</v>
      </c>
      <c r="AN61" s="121">
        <v>0</v>
      </c>
      <c r="AO61" s="121">
        <v>1</v>
      </c>
      <c r="AP61" s="122">
        <v>7</v>
      </c>
    </row>
    <row r="62" spans="2:42">
      <c r="I62" s="86">
        <v>17</v>
      </c>
      <c r="J62" s="121">
        <v>6</v>
      </c>
      <c r="K62" s="121">
        <v>9</v>
      </c>
      <c r="L62" s="121">
        <v>0</v>
      </c>
      <c r="M62" s="121">
        <v>4</v>
      </c>
      <c r="N62" s="122">
        <v>19</v>
      </c>
      <c r="P62" s="86">
        <v>17</v>
      </c>
      <c r="Q62" s="121">
        <v>0</v>
      </c>
      <c r="R62" s="121">
        <v>0</v>
      </c>
      <c r="S62" s="121">
        <v>0</v>
      </c>
      <c r="T62" s="121">
        <v>0</v>
      </c>
      <c r="U62" s="122">
        <v>0</v>
      </c>
      <c r="W62" s="86">
        <v>17</v>
      </c>
      <c r="X62" s="121">
        <v>1</v>
      </c>
      <c r="Y62" s="121">
        <v>2</v>
      </c>
      <c r="Z62" s="121">
        <v>8</v>
      </c>
      <c r="AA62" s="121">
        <v>6</v>
      </c>
      <c r="AB62" s="122">
        <v>17</v>
      </c>
      <c r="AK62" s="86">
        <v>17</v>
      </c>
      <c r="AL62" s="121">
        <v>0</v>
      </c>
      <c r="AM62" s="121">
        <v>5</v>
      </c>
      <c r="AN62" s="121">
        <v>0</v>
      </c>
      <c r="AO62" s="121">
        <v>0</v>
      </c>
      <c r="AP62" s="122">
        <v>5</v>
      </c>
    </row>
    <row r="63" spans="2:42">
      <c r="I63" s="86">
        <v>18</v>
      </c>
      <c r="J63" s="121">
        <v>4</v>
      </c>
      <c r="K63" s="121">
        <v>10</v>
      </c>
      <c r="L63" s="121">
        <v>0</v>
      </c>
      <c r="M63" s="121">
        <v>5</v>
      </c>
      <c r="N63" s="122">
        <v>19</v>
      </c>
      <c r="P63" s="86">
        <v>18</v>
      </c>
      <c r="Q63" s="121">
        <v>9</v>
      </c>
      <c r="R63" s="121">
        <v>10</v>
      </c>
      <c r="S63" s="121">
        <v>0</v>
      </c>
      <c r="T63" s="121">
        <v>10</v>
      </c>
      <c r="U63" s="122">
        <v>29</v>
      </c>
      <c r="W63" s="86">
        <v>18</v>
      </c>
      <c r="X63" s="121">
        <v>4</v>
      </c>
      <c r="Y63" s="121">
        <v>1</v>
      </c>
      <c r="Z63" s="121">
        <v>5</v>
      </c>
      <c r="AA63" s="121">
        <v>7</v>
      </c>
      <c r="AB63" s="122">
        <v>17</v>
      </c>
      <c r="AK63" s="86">
        <v>18</v>
      </c>
      <c r="AL63" s="121">
        <v>0</v>
      </c>
      <c r="AM63" s="121">
        <v>5</v>
      </c>
      <c r="AN63" s="121">
        <v>0</v>
      </c>
      <c r="AO63" s="121">
        <v>0</v>
      </c>
      <c r="AP63" s="122">
        <v>5</v>
      </c>
    </row>
    <row r="64" spans="2:42">
      <c r="I64" s="86">
        <v>19</v>
      </c>
      <c r="J64" s="121">
        <v>9</v>
      </c>
      <c r="K64" s="121">
        <v>0</v>
      </c>
      <c r="L64" s="121">
        <v>0</v>
      </c>
      <c r="M64" s="121">
        <v>8</v>
      </c>
      <c r="N64" s="122">
        <v>17</v>
      </c>
      <c r="P64" s="86">
        <v>19</v>
      </c>
      <c r="Q64" s="121">
        <v>5</v>
      </c>
      <c r="R64" s="121">
        <v>9</v>
      </c>
      <c r="S64" s="121">
        <v>0</v>
      </c>
      <c r="T64" s="121">
        <v>4</v>
      </c>
      <c r="U64" s="122">
        <v>18</v>
      </c>
      <c r="W64" s="86">
        <v>19</v>
      </c>
      <c r="X64" s="121">
        <v>0</v>
      </c>
      <c r="Y64" s="121">
        <v>1</v>
      </c>
      <c r="Z64" s="121">
        <v>8</v>
      </c>
      <c r="AA64" s="121">
        <v>7</v>
      </c>
      <c r="AB64" s="122">
        <v>16</v>
      </c>
      <c r="AK64" s="86">
        <v>19</v>
      </c>
      <c r="AL64" s="121">
        <v>0</v>
      </c>
      <c r="AM64" s="121">
        <v>2</v>
      </c>
      <c r="AN64" s="121">
        <v>0</v>
      </c>
      <c r="AO64" s="121">
        <v>0</v>
      </c>
      <c r="AP64" s="122">
        <v>2</v>
      </c>
    </row>
    <row r="65" spans="9:42">
      <c r="I65" s="86">
        <v>20</v>
      </c>
      <c r="J65" s="121">
        <v>7</v>
      </c>
      <c r="K65" s="121">
        <v>5</v>
      </c>
      <c r="L65" s="121">
        <v>0</v>
      </c>
      <c r="M65" s="121">
        <v>3</v>
      </c>
      <c r="N65" s="122">
        <v>15</v>
      </c>
      <c r="P65" s="86">
        <v>20</v>
      </c>
      <c r="Q65" s="121">
        <v>7.5</v>
      </c>
      <c r="R65" s="121">
        <v>0</v>
      </c>
      <c r="S65" s="121">
        <v>0</v>
      </c>
      <c r="T65" s="121">
        <v>10</v>
      </c>
      <c r="U65" s="122">
        <v>17.5</v>
      </c>
      <c r="W65" s="86">
        <v>20</v>
      </c>
      <c r="X65" s="121">
        <v>0</v>
      </c>
      <c r="Y65" s="121">
        <v>1</v>
      </c>
      <c r="Z65" s="121">
        <v>6</v>
      </c>
      <c r="AA65" s="121">
        <v>7</v>
      </c>
      <c r="AB65" s="122">
        <v>14</v>
      </c>
      <c r="AK65" s="86">
        <v>20</v>
      </c>
      <c r="AL65" s="121">
        <v>7</v>
      </c>
      <c r="AM65" s="121">
        <v>7</v>
      </c>
      <c r="AN65" s="121">
        <v>10</v>
      </c>
      <c r="AO65" s="121">
        <v>6</v>
      </c>
      <c r="AP65" s="122">
        <v>30</v>
      </c>
    </row>
    <row r="66" spans="9:42">
      <c r="I66" s="86">
        <v>21</v>
      </c>
      <c r="J66" s="121">
        <v>2</v>
      </c>
      <c r="K66" s="121">
        <v>10</v>
      </c>
      <c r="L66" s="121">
        <v>1</v>
      </c>
      <c r="M66" s="121">
        <v>4</v>
      </c>
      <c r="N66" s="122">
        <v>17</v>
      </c>
      <c r="P66" s="86">
        <v>21</v>
      </c>
      <c r="Q66" s="121">
        <v>9.5</v>
      </c>
      <c r="R66" s="121">
        <v>0</v>
      </c>
      <c r="S66" s="121">
        <v>0</v>
      </c>
      <c r="T66" s="121">
        <v>2</v>
      </c>
      <c r="U66" s="122">
        <v>11.5</v>
      </c>
      <c r="W66" s="86">
        <v>21</v>
      </c>
      <c r="X66" s="121">
        <v>4</v>
      </c>
      <c r="Y66" s="121">
        <v>1</v>
      </c>
      <c r="Z66" s="121">
        <v>4</v>
      </c>
      <c r="AA66" s="121">
        <v>8</v>
      </c>
      <c r="AB66" s="122">
        <v>17</v>
      </c>
      <c r="AK66" s="86">
        <v>21</v>
      </c>
      <c r="AL66" s="121">
        <v>5</v>
      </c>
      <c r="AM66" s="121">
        <v>6</v>
      </c>
      <c r="AN66" s="121">
        <v>6</v>
      </c>
      <c r="AO66" s="121">
        <v>10</v>
      </c>
      <c r="AP66" s="122">
        <v>27</v>
      </c>
    </row>
    <row r="67" spans="9:42">
      <c r="I67" s="86">
        <v>22</v>
      </c>
      <c r="J67" s="121">
        <v>6</v>
      </c>
      <c r="K67" s="121">
        <v>0</v>
      </c>
      <c r="L67" s="121">
        <v>0</v>
      </c>
      <c r="M67" s="121">
        <v>2</v>
      </c>
      <c r="N67" s="122">
        <v>8</v>
      </c>
      <c r="P67" s="86">
        <v>22</v>
      </c>
      <c r="Q67" s="121">
        <v>7</v>
      </c>
      <c r="R67" s="121">
        <v>0.5</v>
      </c>
      <c r="S67" s="121">
        <v>0</v>
      </c>
      <c r="T67" s="121">
        <v>4</v>
      </c>
      <c r="U67" s="122">
        <v>11.5</v>
      </c>
      <c r="W67" s="86">
        <v>22</v>
      </c>
      <c r="X67" s="121">
        <v>4</v>
      </c>
      <c r="Y67" s="121">
        <v>1</v>
      </c>
      <c r="Z67" s="121">
        <v>6</v>
      </c>
      <c r="AA67" s="121">
        <v>2</v>
      </c>
      <c r="AB67" s="122">
        <v>13</v>
      </c>
      <c r="AK67" s="86">
        <v>22</v>
      </c>
      <c r="AL67" s="121">
        <v>7</v>
      </c>
      <c r="AM67" s="121">
        <v>6</v>
      </c>
      <c r="AN67" s="121">
        <v>2</v>
      </c>
      <c r="AO67" s="121">
        <v>8</v>
      </c>
      <c r="AP67" s="122">
        <v>23</v>
      </c>
    </row>
    <row r="68" spans="9:42">
      <c r="I68" s="86">
        <v>23</v>
      </c>
      <c r="J68" s="121">
        <v>6</v>
      </c>
      <c r="K68" s="121">
        <v>0</v>
      </c>
      <c r="L68" s="121">
        <v>0</v>
      </c>
      <c r="M68" s="121">
        <v>1</v>
      </c>
      <c r="N68" s="122">
        <v>7</v>
      </c>
      <c r="P68" s="86">
        <v>23</v>
      </c>
      <c r="Q68" s="121">
        <v>4</v>
      </c>
      <c r="R68" s="121">
        <v>0</v>
      </c>
      <c r="S68" s="121">
        <v>0</v>
      </c>
      <c r="T68" s="121">
        <v>2</v>
      </c>
      <c r="U68" s="122">
        <v>6</v>
      </c>
      <c r="W68" s="86">
        <v>23</v>
      </c>
      <c r="X68" s="121">
        <v>0</v>
      </c>
      <c r="Y68" s="121">
        <v>2</v>
      </c>
      <c r="Z68" s="121">
        <v>3</v>
      </c>
      <c r="AA68" s="121">
        <v>6</v>
      </c>
      <c r="AB68" s="122">
        <v>11</v>
      </c>
      <c r="AK68" s="86">
        <v>23</v>
      </c>
      <c r="AL68" s="121">
        <v>7</v>
      </c>
      <c r="AM68" s="121">
        <v>5</v>
      </c>
      <c r="AN68" s="121">
        <v>2</v>
      </c>
      <c r="AO68" s="121">
        <v>4</v>
      </c>
      <c r="AP68" s="122">
        <v>18</v>
      </c>
    </row>
    <row r="69" spans="9:42">
      <c r="I69" s="86">
        <v>24</v>
      </c>
      <c r="J69" s="121">
        <v>5</v>
      </c>
      <c r="K69" s="121">
        <v>0</v>
      </c>
      <c r="L69" s="121">
        <v>0</v>
      </c>
      <c r="M69" s="121">
        <v>1</v>
      </c>
      <c r="N69" s="122">
        <v>6</v>
      </c>
      <c r="P69" s="86">
        <v>24</v>
      </c>
      <c r="Q69" s="121"/>
      <c r="R69" s="121"/>
      <c r="S69" s="121"/>
      <c r="T69" s="121"/>
      <c r="U69" s="122"/>
      <c r="W69" s="86">
        <v>24</v>
      </c>
      <c r="X69" s="121">
        <v>0</v>
      </c>
      <c r="Y69" s="121">
        <v>1</v>
      </c>
      <c r="Z69" s="121">
        <v>6</v>
      </c>
      <c r="AA69" s="121">
        <v>4</v>
      </c>
      <c r="AB69" s="122">
        <v>11</v>
      </c>
      <c r="AK69" s="86">
        <v>24</v>
      </c>
      <c r="AL69" s="121">
        <v>1</v>
      </c>
      <c r="AM69" s="121">
        <v>6</v>
      </c>
      <c r="AN69" s="121">
        <v>0</v>
      </c>
      <c r="AO69" s="121">
        <v>9</v>
      </c>
      <c r="AP69" s="122">
        <v>16</v>
      </c>
    </row>
    <row r="70" spans="9:42">
      <c r="I70" s="86">
        <v>25</v>
      </c>
      <c r="J70" s="121">
        <v>5</v>
      </c>
      <c r="K70" s="121">
        <v>0</v>
      </c>
      <c r="L70" s="121">
        <v>0</v>
      </c>
      <c r="M70" s="121">
        <v>1</v>
      </c>
      <c r="N70" s="122">
        <v>6</v>
      </c>
      <c r="P70" s="86">
        <v>25</v>
      </c>
      <c r="Q70" s="121"/>
      <c r="R70" s="121"/>
      <c r="S70" s="121"/>
      <c r="T70" s="121"/>
      <c r="U70" s="122"/>
      <c r="W70" s="86">
        <v>25</v>
      </c>
      <c r="X70" s="121">
        <v>0</v>
      </c>
      <c r="Y70" s="121">
        <v>0</v>
      </c>
      <c r="Z70" s="121">
        <v>2</v>
      </c>
      <c r="AA70" s="121">
        <v>5</v>
      </c>
      <c r="AB70" s="122">
        <v>7</v>
      </c>
      <c r="AK70" s="86">
        <v>25</v>
      </c>
      <c r="AL70" s="121">
        <v>7</v>
      </c>
      <c r="AM70" s="121">
        <v>5</v>
      </c>
      <c r="AN70" s="121">
        <v>0</v>
      </c>
      <c r="AO70" s="121">
        <v>2</v>
      </c>
      <c r="AP70" s="122">
        <v>14</v>
      </c>
    </row>
    <row r="71" spans="9:42">
      <c r="I71" s="86">
        <v>26</v>
      </c>
      <c r="J71" s="121">
        <v>2</v>
      </c>
      <c r="K71" s="121">
        <v>0</v>
      </c>
      <c r="L71" s="121">
        <v>0</v>
      </c>
      <c r="M71" s="121">
        <v>0</v>
      </c>
      <c r="N71" s="122">
        <v>2</v>
      </c>
      <c r="W71" s="86">
        <v>26</v>
      </c>
      <c r="X71" s="121">
        <v>0</v>
      </c>
      <c r="Y71" s="121">
        <v>0</v>
      </c>
      <c r="Z71" s="121">
        <v>2</v>
      </c>
      <c r="AA71" s="121">
        <v>5</v>
      </c>
      <c r="AB71" s="122">
        <v>7</v>
      </c>
      <c r="AK71" s="86">
        <v>26</v>
      </c>
      <c r="AL71" s="121">
        <v>7</v>
      </c>
      <c r="AM71" s="121">
        <v>6</v>
      </c>
      <c r="AN71" s="121">
        <v>0</v>
      </c>
      <c r="AO71" s="121">
        <v>0</v>
      </c>
      <c r="AP71" s="122">
        <v>13</v>
      </c>
    </row>
    <row r="72" spans="9:42">
      <c r="I72" s="86">
        <v>27</v>
      </c>
      <c r="J72" s="121">
        <v>7.5</v>
      </c>
      <c r="K72" s="121">
        <v>1</v>
      </c>
      <c r="L72" s="121">
        <v>3</v>
      </c>
      <c r="M72" s="121">
        <v>10</v>
      </c>
      <c r="N72" s="122">
        <v>21.5</v>
      </c>
      <c r="W72" s="86">
        <v>27</v>
      </c>
      <c r="X72" s="121">
        <v>0</v>
      </c>
      <c r="Y72" s="121">
        <v>0</v>
      </c>
      <c r="Z72" s="121">
        <v>2</v>
      </c>
      <c r="AA72" s="121">
        <v>5</v>
      </c>
      <c r="AB72" s="122">
        <v>7</v>
      </c>
      <c r="AK72" s="86">
        <v>27</v>
      </c>
      <c r="AL72" s="121">
        <v>5</v>
      </c>
      <c r="AM72" s="121">
        <v>5</v>
      </c>
      <c r="AN72" s="121">
        <v>0</v>
      </c>
      <c r="AO72" s="121">
        <v>2</v>
      </c>
      <c r="AP72" s="122">
        <v>12</v>
      </c>
    </row>
    <row r="73" spans="9:42">
      <c r="I73" s="86">
        <v>28</v>
      </c>
      <c r="J73" s="121">
        <v>8</v>
      </c>
      <c r="K73" s="121">
        <v>0</v>
      </c>
      <c r="L73" s="121">
        <v>0</v>
      </c>
      <c r="M73" s="121">
        <v>5</v>
      </c>
      <c r="N73" s="122">
        <v>13</v>
      </c>
      <c r="W73" s="86">
        <v>28</v>
      </c>
      <c r="X73" s="121">
        <v>0</v>
      </c>
      <c r="Y73" s="121">
        <v>1</v>
      </c>
      <c r="Z73" s="121">
        <v>0</v>
      </c>
      <c r="AA73" s="121">
        <v>3</v>
      </c>
      <c r="AB73" s="122">
        <v>4</v>
      </c>
      <c r="AK73" s="86">
        <v>28</v>
      </c>
      <c r="AL73" s="121">
        <v>0</v>
      </c>
      <c r="AM73" s="121">
        <v>5</v>
      </c>
      <c r="AN73" s="121">
        <v>2</v>
      </c>
      <c r="AO73" s="121">
        <v>4</v>
      </c>
      <c r="AP73" s="122">
        <v>11</v>
      </c>
    </row>
    <row r="74" spans="9:42">
      <c r="I74" s="86">
        <v>29</v>
      </c>
      <c r="J74" s="121">
        <v>5.5</v>
      </c>
      <c r="K74" s="121">
        <v>1</v>
      </c>
      <c r="L74" s="121">
        <v>0</v>
      </c>
      <c r="M74" s="121">
        <v>4.5</v>
      </c>
      <c r="N74" s="122">
        <v>11</v>
      </c>
      <c r="W74" s="86">
        <v>29</v>
      </c>
      <c r="X74" s="121">
        <v>0</v>
      </c>
      <c r="Y74" s="121">
        <v>1</v>
      </c>
      <c r="Z74" s="121">
        <v>0</v>
      </c>
      <c r="AA74" s="121">
        <v>2</v>
      </c>
      <c r="AB74" s="122">
        <v>3</v>
      </c>
      <c r="AK74" s="86">
        <v>29</v>
      </c>
      <c r="AL74" s="121">
        <v>2</v>
      </c>
      <c r="AM74" s="121">
        <v>6</v>
      </c>
      <c r="AN74" s="121">
        <v>0</v>
      </c>
      <c r="AO74" s="121">
        <v>2</v>
      </c>
      <c r="AP74" s="122">
        <v>10</v>
      </c>
    </row>
    <row r="75" spans="9:42">
      <c r="W75" s="86">
        <v>30</v>
      </c>
      <c r="X75" s="121">
        <v>0</v>
      </c>
      <c r="Y75" s="121">
        <v>0</v>
      </c>
      <c r="Z75" s="121">
        <v>0</v>
      </c>
      <c r="AA75" s="121">
        <v>0</v>
      </c>
      <c r="AB75" s="122">
        <v>0</v>
      </c>
      <c r="AK75" s="86">
        <v>30</v>
      </c>
      <c r="AL75" s="121">
        <v>0</v>
      </c>
      <c r="AM75" s="121">
        <v>5</v>
      </c>
      <c r="AN75" s="121">
        <v>0</v>
      </c>
      <c r="AO75" s="121">
        <v>4</v>
      </c>
      <c r="AP75" s="122">
        <v>9</v>
      </c>
    </row>
    <row r="76" spans="9:42">
      <c r="W76" s="86">
        <v>31</v>
      </c>
      <c r="X76" s="121">
        <v>0</v>
      </c>
      <c r="Y76" s="121">
        <v>0</v>
      </c>
      <c r="Z76" s="121">
        <v>0</v>
      </c>
      <c r="AA76" s="121">
        <v>0</v>
      </c>
      <c r="AB76" s="122">
        <v>0</v>
      </c>
      <c r="AK76" s="86">
        <v>31</v>
      </c>
      <c r="AL76" s="121">
        <v>1</v>
      </c>
      <c r="AM76" s="121">
        <v>5</v>
      </c>
      <c r="AN76" s="121">
        <v>0</v>
      </c>
      <c r="AO76" s="121">
        <v>0</v>
      </c>
      <c r="AP76" s="122">
        <v>6</v>
      </c>
    </row>
    <row r="77" spans="9:42">
      <c r="AK77" s="86">
        <v>32</v>
      </c>
      <c r="AL77" s="121">
        <v>1</v>
      </c>
      <c r="AM77" s="121">
        <v>1</v>
      </c>
      <c r="AN77" s="121">
        <v>0</v>
      </c>
      <c r="AO77" s="121">
        <v>1</v>
      </c>
      <c r="AP77" s="122">
        <v>3</v>
      </c>
    </row>
    <row r="78" spans="9:42">
      <c r="AK78" s="86">
        <v>33</v>
      </c>
      <c r="AL78" s="121">
        <v>7</v>
      </c>
      <c r="AM78" s="121">
        <v>6</v>
      </c>
      <c r="AN78" s="121">
        <v>0</v>
      </c>
      <c r="AO78" s="121">
        <v>1</v>
      </c>
      <c r="AP78" s="122">
        <v>14</v>
      </c>
    </row>
    <row r="79" spans="9:42">
      <c r="AK79" s="86">
        <v>34</v>
      </c>
      <c r="AL79" s="121">
        <v>0</v>
      </c>
      <c r="AM79" s="121">
        <v>7</v>
      </c>
      <c r="AN79" s="121">
        <v>0</v>
      </c>
      <c r="AO79" s="121">
        <v>2</v>
      </c>
      <c r="AP79" s="122">
        <v>9</v>
      </c>
    </row>
    <row r="80" spans="9:42">
      <c r="AK80" s="86">
        <v>35</v>
      </c>
      <c r="AL80" s="121">
        <v>0</v>
      </c>
      <c r="AM80" s="121">
        <v>3</v>
      </c>
      <c r="AN80" s="121">
        <v>0</v>
      </c>
      <c r="AO80" s="121">
        <v>4</v>
      </c>
      <c r="AP80" s="122">
        <v>7</v>
      </c>
    </row>
    <row r="81" spans="37:42">
      <c r="AK81" s="86">
        <v>36</v>
      </c>
      <c r="AL81" s="121">
        <v>0</v>
      </c>
      <c r="AM81" s="121">
        <v>1</v>
      </c>
      <c r="AN81" s="121">
        <v>0</v>
      </c>
      <c r="AO81" s="121">
        <v>0</v>
      </c>
      <c r="AP81" s="122">
        <v>1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9752A-78C9-41D3-96DB-3A0E2BA8A052}">
  <dimension ref="A1:BK80"/>
  <sheetViews>
    <sheetView zoomScale="25" zoomScaleNormal="25" workbookViewId="0">
      <selection activeCell="BF41" sqref="BF41:BF64"/>
    </sheetView>
  </sheetViews>
  <sheetFormatPr defaultRowHeight="15"/>
  <sheetData>
    <row r="1" spans="1:63">
      <c r="A1" t="s">
        <v>6</v>
      </c>
      <c r="H1" t="s">
        <v>7</v>
      </c>
      <c r="O1" t="s">
        <v>8</v>
      </c>
      <c r="V1" t="s">
        <v>9</v>
      </c>
      <c r="AC1" t="s">
        <v>10</v>
      </c>
      <c r="AJ1" t="s">
        <v>11</v>
      </c>
      <c r="AQ1" t="s">
        <v>12</v>
      </c>
      <c r="AX1" t="s">
        <v>13</v>
      </c>
      <c r="BE1" t="s">
        <v>14</v>
      </c>
    </row>
    <row r="2" spans="1:63">
      <c r="B2" s="9" t="s">
        <v>5</v>
      </c>
      <c r="C2" s="33" t="s">
        <v>1</v>
      </c>
      <c r="D2" s="33" t="s">
        <v>2</v>
      </c>
      <c r="E2" s="33" t="s">
        <v>3</v>
      </c>
      <c r="F2" s="33" t="s">
        <v>4</v>
      </c>
      <c r="G2" s="98" t="s">
        <v>15</v>
      </c>
      <c r="I2" s="3" t="s">
        <v>5</v>
      </c>
      <c r="J2" s="7" t="s">
        <v>1</v>
      </c>
      <c r="K2" s="7" t="s">
        <v>2</v>
      </c>
      <c r="L2" s="7" t="s">
        <v>3</v>
      </c>
      <c r="M2" s="7" t="s">
        <v>4</v>
      </c>
      <c r="N2" s="8" t="s">
        <v>15</v>
      </c>
      <c r="P2" s="3" t="s">
        <v>5</v>
      </c>
      <c r="Q2" s="7" t="s">
        <v>1</v>
      </c>
      <c r="R2" s="7" t="s">
        <v>2</v>
      </c>
      <c r="S2" s="7" t="s">
        <v>3</v>
      </c>
      <c r="T2" s="7" t="s">
        <v>4</v>
      </c>
      <c r="U2" s="8" t="s">
        <v>15</v>
      </c>
      <c r="W2" s="3" t="s">
        <v>5</v>
      </c>
      <c r="X2" s="7" t="s">
        <v>1</v>
      </c>
      <c r="Y2" s="7" t="s">
        <v>2</v>
      </c>
      <c r="Z2" s="7" t="s">
        <v>3</v>
      </c>
      <c r="AA2" s="7" t="s">
        <v>4</v>
      </c>
      <c r="AB2" s="8" t="s">
        <v>15</v>
      </c>
      <c r="AD2" s="3" t="s">
        <v>5</v>
      </c>
      <c r="AE2" s="7" t="s">
        <v>1</v>
      </c>
      <c r="AF2" s="7" t="s">
        <v>2</v>
      </c>
      <c r="AG2" s="7" t="s">
        <v>3</v>
      </c>
      <c r="AH2" s="7" t="s">
        <v>4</v>
      </c>
      <c r="AI2" s="8" t="s">
        <v>15</v>
      </c>
      <c r="AK2" s="3" t="s">
        <v>5</v>
      </c>
      <c r="AL2" s="7" t="s">
        <v>1</v>
      </c>
      <c r="AM2" s="7" t="s">
        <v>2</v>
      </c>
      <c r="AN2" s="7" t="s">
        <v>3</v>
      </c>
      <c r="AO2" s="7" t="s">
        <v>4</v>
      </c>
      <c r="AP2" s="8" t="s">
        <v>15</v>
      </c>
      <c r="AR2" s="9" t="s">
        <v>5</v>
      </c>
      <c r="AS2" s="33" t="s">
        <v>1</v>
      </c>
      <c r="AT2" s="33" t="s">
        <v>2</v>
      </c>
      <c r="AU2" s="33" t="s">
        <v>3</v>
      </c>
      <c r="AV2" s="33" t="s">
        <v>4</v>
      </c>
      <c r="AW2" s="98" t="s">
        <v>15</v>
      </c>
      <c r="AY2" s="3" t="s">
        <v>5</v>
      </c>
      <c r="AZ2" s="7" t="s">
        <v>1</v>
      </c>
      <c r="BA2" s="7" t="s">
        <v>2</v>
      </c>
      <c r="BB2" s="7" t="s">
        <v>3</v>
      </c>
      <c r="BC2" s="7" t="s">
        <v>4</v>
      </c>
      <c r="BD2" s="8" t="s">
        <v>15</v>
      </c>
      <c r="BF2" s="9" t="s">
        <v>5</v>
      </c>
      <c r="BG2" s="33" t="s">
        <v>1</v>
      </c>
      <c r="BH2" s="33" t="s">
        <v>2</v>
      </c>
      <c r="BI2" s="33" t="s">
        <v>3</v>
      </c>
      <c r="BJ2" s="33" t="s">
        <v>4</v>
      </c>
      <c r="BK2" s="98" t="s">
        <v>15</v>
      </c>
    </row>
    <row r="3" spans="1:63">
      <c r="B3" s="86">
        <v>1</v>
      </c>
      <c r="C3" s="3">
        <v>10</v>
      </c>
      <c r="D3" s="3">
        <v>10</v>
      </c>
      <c r="E3" s="3">
        <v>7</v>
      </c>
      <c r="F3" s="3">
        <v>7</v>
      </c>
      <c r="G3" s="3">
        <f t="shared" ref="G3:G35" si="0">C3+D3+E3+F3</f>
        <v>34</v>
      </c>
      <c r="AR3" s="86">
        <v>1</v>
      </c>
      <c r="AS3" s="86">
        <v>10</v>
      </c>
      <c r="AT3" s="86">
        <v>10</v>
      </c>
      <c r="AU3" s="86">
        <v>10</v>
      </c>
      <c r="AV3" s="86">
        <v>10</v>
      </c>
      <c r="AW3" s="86">
        <f>SUM(AS3:AV3)</f>
        <v>40</v>
      </c>
      <c r="BF3" s="86">
        <v>1</v>
      </c>
      <c r="BG3" s="86">
        <v>5</v>
      </c>
      <c r="BH3" s="86">
        <v>4</v>
      </c>
      <c r="BI3" s="86">
        <v>3</v>
      </c>
      <c r="BJ3" s="86">
        <v>3</v>
      </c>
      <c r="BK3" s="86">
        <f>BG3+BH3+BI3+BJ3</f>
        <v>15</v>
      </c>
    </row>
    <row r="4" spans="1:63">
      <c r="B4" s="86">
        <v>2</v>
      </c>
      <c r="C4" s="3">
        <v>10</v>
      </c>
      <c r="D4" s="3">
        <v>6</v>
      </c>
      <c r="E4" s="3">
        <v>10</v>
      </c>
      <c r="F4" s="3">
        <v>7</v>
      </c>
      <c r="G4" s="3">
        <f t="shared" si="0"/>
        <v>33</v>
      </c>
      <c r="AR4" s="86">
        <v>2</v>
      </c>
      <c r="AS4" s="86">
        <v>7</v>
      </c>
      <c r="AT4" s="86">
        <v>8</v>
      </c>
      <c r="AU4" s="86">
        <v>6</v>
      </c>
      <c r="AV4" s="86">
        <v>4</v>
      </c>
      <c r="AW4" s="86">
        <f t="shared" ref="AW4:AW27" si="1">SUM(AS4:AV4)</f>
        <v>25</v>
      </c>
      <c r="BF4" s="86">
        <v>2</v>
      </c>
      <c r="BG4" s="86">
        <v>10</v>
      </c>
      <c r="BH4" s="86">
        <v>1</v>
      </c>
      <c r="BI4" s="86">
        <v>3</v>
      </c>
      <c r="BJ4" s="86">
        <v>0</v>
      </c>
      <c r="BK4" s="86">
        <f>BG4+BH4+BI4+BJ4</f>
        <v>14</v>
      </c>
    </row>
    <row r="5" spans="1:63">
      <c r="B5" s="86">
        <v>3</v>
      </c>
      <c r="C5" s="3">
        <v>10</v>
      </c>
      <c r="D5" s="3">
        <v>8</v>
      </c>
      <c r="E5" s="3">
        <v>5</v>
      </c>
      <c r="F5" s="3">
        <v>6</v>
      </c>
      <c r="G5" s="3">
        <f t="shared" si="0"/>
        <v>29</v>
      </c>
      <c r="AR5" s="86">
        <v>3</v>
      </c>
      <c r="AS5" s="86">
        <v>10</v>
      </c>
      <c r="AT5" s="86">
        <v>8</v>
      </c>
      <c r="AU5" s="86">
        <v>2</v>
      </c>
      <c r="AV5" s="86">
        <v>4</v>
      </c>
      <c r="AW5" s="86">
        <f t="shared" si="1"/>
        <v>24</v>
      </c>
      <c r="BF5" s="86">
        <v>3</v>
      </c>
      <c r="BG5" s="86">
        <v>5</v>
      </c>
      <c r="BH5" s="86">
        <v>0</v>
      </c>
      <c r="BI5" s="86">
        <v>3</v>
      </c>
      <c r="BJ5" s="86">
        <v>5</v>
      </c>
      <c r="BK5" s="86">
        <f>BG5+BH5+BI5+BJ5</f>
        <v>13</v>
      </c>
    </row>
    <row r="6" spans="1:63">
      <c r="B6" s="86">
        <v>4</v>
      </c>
      <c r="C6" s="3">
        <v>10</v>
      </c>
      <c r="D6" s="3">
        <v>0</v>
      </c>
      <c r="E6" s="3">
        <v>10</v>
      </c>
      <c r="F6" s="3">
        <v>8</v>
      </c>
      <c r="G6" s="3">
        <f t="shared" si="0"/>
        <v>28</v>
      </c>
      <c r="AR6" s="86">
        <v>4</v>
      </c>
      <c r="AS6" s="86">
        <v>2</v>
      </c>
      <c r="AT6" s="86">
        <v>7</v>
      </c>
      <c r="AU6" s="86">
        <v>8</v>
      </c>
      <c r="AV6" s="86">
        <v>3</v>
      </c>
      <c r="AW6" s="86">
        <f t="shared" si="1"/>
        <v>20</v>
      </c>
      <c r="BF6" s="86">
        <v>4</v>
      </c>
      <c r="BG6" s="134">
        <v>9</v>
      </c>
      <c r="BH6" s="134">
        <v>9</v>
      </c>
      <c r="BI6" s="134">
        <v>5.5</v>
      </c>
      <c r="BJ6" s="134">
        <v>6.5</v>
      </c>
      <c r="BK6" s="134">
        <v>30</v>
      </c>
    </row>
    <row r="7" spans="1:63">
      <c r="B7" s="86">
        <v>5</v>
      </c>
      <c r="C7" s="3">
        <v>10</v>
      </c>
      <c r="D7" s="3">
        <v>0</v>
      </c>
      <c r="E7" s="3">
        <v>7</v>
      </c>
      <c r="F7" s="3">
        <v>9</v>
      </c>
      <c r="G7" s="3">
        <f t="shared" si="0"/>
        <v>26</v>
      </c>
      <c r="AR7" s="86">
        <v>5</v>
      </c>
      <c r="AS7" s="86">
        <v>7</v>
      </c>
      <c r="AT7" s="86">
        <v>4</v>
      </c>
      <c r="AU7" s="86">
        <v>8</v>
      </c>
      <c r="AV7" s="86">
        <v>1</v>
      </c>
      <c r="AW7" s="86">
        <f t="shared" si="1"/>
        <v>20</v>
      </c>
      <c r="BF7" s="86">
        <v>5</v>
      </c>
      <c r="BG7" s="134">
        <v>10</v>
      </c>
      <c r="BH7" s="134">
        <v>6</v>
      </c>
      <c r="BI7" s="134">
        <v>6</v>
      </c>
      <c r="BJ7" s="134">
        <v>6</v>
      </c>
      <c r="BK7" s="134">
        <v>28</v>
      </c>
    </row>
    <row r="8" spans="1:63">
      <c r="B8" s="86">
        <v>6</v>
      </c>
      <c r="C8" s="3">
        <v>9</v>
      </c>
      <c r="D8" s="3">
        <v>0</v>
      </c>
      <c r="E8" s="3">
        <v>5</v>
      </c>
      <c r="F8" s="3">
        <v>7</v>
      </c>
      <c r="G8" s="3">
        <f t="shared" si="0"/>
        <v>21</v>
      </c>
      <c r="AR8" s="86">
        <v>6</v>
      </c>
      <c r="AS8" s="86">
        <v>9</v>
      </c>
      <c r="AT8" s="86">
        <v>4</v>
      </c>
      <c r="AU8" s="86">
        <v>2</v>
      </c>
      <c r="AV8" s="86">
        <v>2</v>
      </c>
      <c r="AW8" s="86">
        <f t="shared" si="1"/>
        <v>17</v>
      </c>
      <c r="BF8" s="86">
        <v>6</v>
      </c>
      <c r="BG8" s="134">
        <v>8</v>
      </c>
      <c r="BH8" s="134">
        <v>7</v>
      </c>
      <c r="BI8" s="134">
        <v>5</v>
      </c>
      <c r="BJ8" s="134">
        <v>7</v>
      </c>
      <c r="BK8" s="134">
        <v>27</v>
      </c>
    </row>
    <row r="9" spans="1:63">
      <c r="B9" s="86">
        <v>7</v>
      </c>
      <c r="C9" s="3">
        <v>0</v>
      </c>
      <c r="D9" s="3">
        <v>0</v>
      </c>
      <c r="E9" s="3">
        <v>10</v>
      </c>
      <c r="F9" s="3">
        <v>10</v>
      </c>
      <c r="G9" s="3">
        <f t="shared" si="0"/>
        <v>20</v>
      </c>
      <c r="AR9" s="86">
        <v>7</v>
      </c>
      <c r="AS9" s="86">
        <v>9</v>
      </c>
      <c r="AT9" s="86">
        <v>4</v>
      </c>
      <c r="AU9" s="86">
        <v>3</v>
      </c>
      <c r="AV9" s="86">
        <v>0</v>
      </c>
      <c r="AW9" s="86">
        <f t="shared" si="1"/>
        <v>16</v>
      </c>
      <c r="BF9" s="86">
        <v>7</v>
      </c>
      <c r="BG9" s="134">
        <v>10</v>
      </c>
      <c r="BH9" s="134">
        <v>3</v>
      </c>
      <c r="BI9" s="134">
        <v>5</v>
      </c>
      <c r="BJ9" s="134">
        <v>8.5</v>
      </c>
      <c r="BK9" s="134">
        <v>26.5</v>
      </c>
    </row>
    <row r="10" spans="1:63">
      <c r="B10" s="86">
        <v>8</v>
      </c>
      <c r="C10" s="3">
        <v>10</v>
      </c>
      <c r="D10" s="3">
        <v>0</v>
      </c>
      <c r="E10" s="3">
        <v>3</v>
      </c>
      <c r="F10" s="3">
        <v>6</v>
      </c>
      <c r="G10" s="3">
        <f t="shared" si="0"/>
        <v>19</v>
      </c>
      <c r="AR10" s="86">
        <v>8</v>
      </c>
      <c r="AS10" s="133">
        <v>10</v>
      </c>
      <c r="AT10" s="133">
        <v>7</v>
      </c>
      <c r="AU10" s="133">
        <v>10</v>
      </c>
      <c r="AV10" s="133">
        <v>5</v>
      </c>
      <c r="AW10" s="86">
        <f t="shared" si="1"/>
        <v>32</v>
      </c>
      <c r="BF10" s="86">
        <v>8</v>
      </c>
      <c r="BG10" s="134">
        <v>7.5</v>
      </c>
      <c r="BH10" s="134">
        <v>8</v>
      </c>
      <c r="BI10" s="134">
        <v>3</v>
      </c>
      <c r="BJ10" s="134">
        <v>6</v>
      </c>
      <c r="BK10" s="134">
        <v>24.5</v>
      </c>
    </row>
    <row r="11" spans="1:63">
      <c r="B11" s="86">
        <v>9</v>
      </c>
      <c r="C11" s="3">
        <v>0</v>
      </c>
      <c r="D11" s="3">
        <v>2</v>
      </c>
      <c r="E11" s="3">
        <v>7</v>
      </c>
      <c r="F11" s="3">
        <v>8</v>
      </c>
      <c r="G11" s="3">
        <f t="shared" si="0"/>
        <v>17</v>
      </c>
      <c r="AR11" s="86">
        <v>9</v>
      </c>
      <c r="AS11" s="133">
        <v>10</v>
      </c>
      <c r="AT11" s="133">
        <v>6</v>
      </c>
      <c r="AU11" s="133">
        <v>10</v>
      </c>
      <c r="AV11" s="133">
        <v>5</v>
      </c>
      <c r="AW11" s="86">
        <f t="shared" si="1"/>
        <v>31</v>
      </c>
      <c r="BF11" s="86">
        <v>9</v>
      </c>
      <c r="BG11" s="134">
        <v>8</v>
      </c>
      <c r="BH11" s="134">
        <v>2</v>
      </c>
      <c r="BI11" s="134">
        <v>2.5</v>
      </c>
      <c r="BJ11" s="134">
        <v>7</v>
      </c>
      <c r="BK11" s="134">
        <v>19.5</v>
      </c>
    </row>
    <row r="12" spans="1:63">
      <c r="B12" s="86">
        <v>10</v>
      </c>
      <c r="C12" s="3">
        <v>5</v>
      </c>
      <c r="D12" s="3">
        <v>2</v>
      </c>
      <c r="E12" s="3">
        <v>7</v>
      </c>
      <c r="F12" s="3">
        <v>2.5</v>
      </c>
      <c r="G12" s="3">
        <f t="shared" si="0"/>
        <v>16.5</v>
      </c>
      <c r="AR12" s="86">
        <v>10</v>
      </c>
      <c r="AS12" s="133">
        <v>9</v>
      </c>
      <c r="AT12" s="133">
        <v>9</v>
      </c>
      <c r="AU12" s="133">
        <v>8</v>
      </c>
      <c r="AV12" s="133">
        <v>2</v>
      </c>
      <c r="AW12" s="86">
        <f t="shared" si="1"/>
        <v>28</v>
      </c>
      <c r="BF12" s="86">
        <v>10</v>
      </c>
      <c r="BG12" s="134">
        <v>9.5</v>
      </c>
      <c r="BH12" s="134">
        <v>2</v>
      </c>
      <c r="BI12" s="134">
        <v>1</v>
      </c>
      <c r="BJ12" s="134">
        <v>6.5</v>
      </c>
      <c r="BK12" s="134">
        <v>19</v>
      </c>
    </row>
    <row r="13" spans="1:63">
      <c r="B13" s="86">
        <v>11</v>
      </c>
      <c r="C13" s="3">
        <v>8</v>
      </c>
      <c r="D13" s="3">
        <v>1</v>
      </c>
      <c r="E13" s="3">
        <v>5</v>
      </c>
      <c r="F13" s="3">
        <v>2</v>
      </c>
      <c r="G13" s="3">
        <f t="shared" si="0"/>
        <v>16</v>
      </c>
      <c r="AR13" s="86">
        <v>11</v>
      </c>
      <c r="AS13" s="133">
        <v>8</v>
      </c>
      <c r="AT13" s="133">
        <v>9</v>
      </c>
      <c r="AU13" s="133">
        <v>6</v>
      </c>
      <c r="AV13" s="133">
        <v>0</v>
      </c>
      <c r="AW13" s="86">
        <f t="shared" si="1"/>
        <v>23</v>
      </c>
      <c r="BF13" s="86">
        <v>11</v>
      </c>
      <c r="BG13" s="134">
        <v>6</v>
      </c>
      <c r="BH13" s="134">
        <v>5</v>
      </c>
      <c r="BI13" s="134">
        <v>3.5</v>
      </c>
      <c r="BJ13" s="134">
        <v>4.5</v>
      </c>
      <c r="BK13" s="134">
        <v>19</v>
      </c>
    </row>
    <row r="14" spans="1:63">
      <c r="B14" s="86">
        <v>12</v>
      </c>
      <c r="C14" s="3">
        <v>5</v>
      </c>
      <c r="D14" s="3">
        <v>0</v>
      </c>
      <c r="E14" s="3">
        <v>5</v>
      </c>
      <c r="F14" s="3">
        <v>5</v>
      </c>
      <c r="G14" s="3">
        <f t="shared" si="0"/>
        <v>15</v>
      </c>
      <c r="AR14" s="86">
        <v>12</v>
      </c>
      <c r="AS14" s="133">
        <v>9</v>
      </c>
      <c r="AT14" s="133">
        <v>6</v>
      </c>
      <c r="AU14" s="133">
        <v>6</v>
      </c>
      <c r="AV14" s="133">
        <v>1</v>
      </c>
      <c r="AW14" s="86">
        <f t="shared" si="1"/>
        <v>22</v>
      </c>
      <c r="BF14" s="86">
        <v>12</v>
      </c>
      <c r="BG14" s="134">
        <v>9.5</v>
      </c>
      <c r="BH14" s="134">
        <v>5</v>
      </c>
      <c r="BI14" s="134">
        <v>1</v>
      </c>
      <c r="BJ14" s="134">
        <v>3</v>
      </c>
      <c r="BK14" s="134">
        <v>18.5</v>
      </c>
    </row>
    <row r="15" spans="1:63">
      <c r="B15" s="86">
        <v>13</v>
      </c>
      <c r="C15" s="3">
        <v>2</v>
      </c>
      <c r="D15" s="3">
        <v>0</v>
      </c>
      <c r="E15" s="3">
        <v>3</v>
      </c>
      <c r="F15" s="3">
        <v>9</v>
      </c>
      <c r="G15" s="3">
        <f t="shared" si="0"/>
        <v>14</v>
      </c>
      <c r="AR15" s="86">
        <v>13</v>
      </c>
      <c r="AS15" s="133">
        <v>10</v>
      </c>
      <c r="AT15" s="133">
        <v>6</v>
      </c>
      <c r="AU15" s="133">
        <v>6</v>
      </c>
      <c r="AV15" s="133">
        <v>0</v>
      </c>
      <c r="AW15" s="86">
        <f t="shared" si="1"/>
        <v>22</v>
      </c>
      <c r="BF15" s="86">
        <v>13</v>
      </c>
      <c r="BG15" s="134">
        <v>8</v>
      </c>
      <c r="BH15" s="134">
        <v>0</v>
      </c>
      <c r="BI15" s="134">
        <v>2</v>
      </c>
      <c r="BJ15" s="134">
        <v>7.5</v>
      </c>
      <c r="BK15" s="134">
        <v>17.5</v>
      </c>
    </row>
    <row r="16" spans="1:63">
      <c r="B16" s="86">
        <v>14</v>
      </c>
      <c r="C16" s="3">
        <v>0</v>
      </c>
      <c r="D16" s="3">
        <v>1</v>
      </c>
      <c r="E16" s="3">
        <v>4</v>
      </c>
      <c r="F16" s="3">
        <v>8.5</v>
      </c>
      <c r="G16" s="3">
        <f t="shared" si="0"/>
        <v>13.5</v>
      </c>
      <c r="AR16" s="86">
        <v>14</v>
      </c>
      <c r="AS16" s="133">
        <v>10</v>
      </c>
      <c r="AT16" s="133">
        <v>5</v>
      </c>
      <c r="AU16" s="133">
        <v>2</v>
      </c>
      <c r="AV16" s="133">
        <v>4.5</v>
      </c>
      <c r="AW16" s="86">
        <f t="shared" si="1"/>
        <v>21.5</v>
      </c>
      <c r="BF16" s="86">
        <v>14</v>
      </c>
      <c r="BG16" s="134">
        <v>8</v>
      </c>
      <c r="BH16" s="134">
        <v>0</v>
      </c>
      <c r="BI16" s="134">
        <v>2</v>
      </c>
      <c r="BJ16" s="134">
        <v>5.5</v>
      </c>
      <c r="BK16" s="134">
        <v>15.5</v>
      </c>
    </row>
    <row r="17" spans="2:63">
      <c r="B17" s="86">
        <v>15</v>
      </c>
      <c r="C17" s="3">
        <v>0</v>
      </c>
      <c r="D17" s="3">
        <v>4</v>
      </c>
      <c r="E17" s="3">
        <v>3</v>
      </c>
      <c r="F17" s="3">
        <v>6</v>
      </c>
      <c r="G17" s="3">
        <f t="shared" si="0"/>
        <v>13</v>
      </c>
      <c r="AR17" s="86">
        <v>15</v>
      </c>
      <c r="AS17" s="133">
        <v>9</v>
      </c>
      <c r="AT17" s="133">
        <v>5</v>
      </c>
      <c r="AU17" s="133">
        <v>4</v>
      </c>
      <c r="AV17" s="133">
        <v>3.5</v>
      </c>
      <c r="AW17" s="86">
        <f t="shared" si="1"/>
        <v>21.5</v>
      </c>
      <c r="BF17" s="86">
        <v>15</v>
      </c>
      <c r="BG17" s="134">
        <v>9</v>
      </c>
      <c r="BH17" s="134">
        <v>0</v>
      </c>
      <c r="BI17" s="134">
        <v>0</v>
      </c>
      <c r="BJ17" s="134">
        <v>6.5</v>
      </c>
      <c r="BK17" s="134">
        <v>15.5</v>
      </c>
    </row>
    <row r="18" spans="2:63">
      <c r="B18" s="86">
        <v>16</v>
      </c>
      <c r="C18" s="3">
        <v>2</v>
      </c>
      <c r="D18" s="3">
        <v>2</v>
      </c>
      <c r="E18" s="3">
        <v>4</v>
      </c>
      <c r="F18" s="3">
        <v>5</v>
      </c>
      <c r="G18" s="3">
        <f t="shared" si="0"/>
        <v>13</v>
      </c>
      <c r="AR18" s="86">
        <v>16</v>
      </c>
      <c r="AS18" s="133">
        <v>7</v>
      </c>
      <c r="AT18" s="133">
        <v>5</v>
      </c>
      <c r="AU18" s="133">
        <v>6</v>
      </c>
      <c r="AV18" s="133">
        <v>2.5</v>
      </c>
      <c r="AW18" s="86">
        <f t="shared" si="1"/>
        <v>20.5</v>
      </c>
      <c r="BF18" s="86">
        <v>16</v>
      </c>
      <c r="BG18" s="134">
        <v>6</v>
      </c>
      <c r="BH18" s="134">
        <v>5</v>
      </c>
      <c r="BI18" s="134">
        <v>1</v>
      </c>
      <c r="BJ18" s="134">
        <v>2.5</v>
      </c>
      <c r="BK18" s="134">
        <v>14.5</v>
      </c>
    </row>
    <row r="19" spans="2:63">
      <c r="B19" s="86">
        <v>17</v>
      </c>
      <c r="C19" s="3">
        <v>6</v>
      </c>
      <c r="D19" s="3">
        <v>0</v>
      </c>
      <c r="E19" s="3">
        <v>5</v>
      </c>
      <c r="F19" s="3">
        <v>0</v>
      </c>
      <c r="G19" s="3">
        <f t="shared" si="0"/>
        <v>11</v>
      </c>
      <c r="AR19" s="86">
        <v>17</v>
      </c>
      <c r="AS19" s="133">
        <v>10</v>
      </c>
      <c r="AT19" s="133">
        <v>5</v>
      </c>
      <c r="AU19" s="133">
        <v>2</v>
      </c>
      <c r="AV19" s="133">
        <v>2</v>
      </c>
      <c r="AW19" s="86">
        <f t="shared" si="1"/>
        <v>19</v>
      </c>
      <c r="BF19" s="86">
        <v>17</v>
      </c>
      <c r="BG19" s="134">
        <v>6</v>
      </c>
      <c r="BH19" s="134">
        <v>1</v>
      </c>
      <c r="BI19" s="134">
        <v>1</v>
      </c>
      <c r="BJ19" s="134">
        <v>6.5</v>
      </c>
      <c r="BK19" s="134">
        <v>14.5</v>
      </c>
    </row>
    <row r="20" spans="2:63">
      <c r="B20" s="86">
        <v>18</v>
      </c>
      <c r="C20" s="3">
        <v>4</v>
      </c>
      <c r="D20" s="3">
        <v>2</v>
      </c>
      <c r="E20" s="3">
        <v>3</v>
      </c>
      <c r="F20" s="3">
        <v>0</v>
      </c>
      <c r="G20" s="3">
        <f t="shared" si="0"/>
        <v>9</v>
      </c>
      <c r="AR20" s="86">
        <v>18</v>
      </c>
      <c r="AS20" s="133">
        <v>7</v>
      </c>
      <c r="AT20" s="133">
        <v>10</v>
      </c>
      <c r="AU20" s="133">
        <v>0</v>
      </c>
      <c r="AV20" s="133">
        <v>2</v>
      </c>
      <c r="AW20" s="86">
        <f t="shared" si="1"/>
        <v>19</v>
      </c>
      <c r="BF20" s="86">
        <v>18</v>
      </c>
      <c r="BG20" s="134">
        <v>6.5</v>
      </c>
      <c r="BH20" s="134">
        <v>3</v>
      </c>
      <c r="BI20" s="134">
        <v>2</v>
      </c>
      <c r="BJ20" s="134">
        <v>2.5</v>
      </c>
      <c r="BK20" s="134">
        <v>14</v>
      </c>
    </row>
    <row r="21" spans="2:63">
      <c r="B21" s="86">
        <v>19</v>
      </c>
      <c r="C21" s="3">
        <v>7</v>
      </c>
      <c r="D21" s="3">
        <v>0</v>
      </c>
      <c r="E21" s="3">
        <v>1</v>
      </c>
      <c r="F21" s="3">
        <v>0</v>
      </c>
      <c r="G21" s="3">
        <f t="shared" si="0"/>
        <v>8</v>
      </c>
      <c r="AR21" s="86">
        <v>19</v>
      </c>
      <c r="AS21" s="133">
        <v>6</v>
      </c>
      <c r="AT21" s="133">
        <v>3</v>
      </c>
      <c r="AU21" s="133">
        <v>1</v>
      </c>
      <c r="AV21" s="133">
        <v>4</v>
      </c>
      <c r="AW21" s="86">
        <f t="shared" si="1"/>
        <v>14</v>
      </c>
      <c r="BF21" s="86">
        <v>19</v>
      </c>
      <c r="BG21" s="134">
        <v>8</v>
      </c>
      <c r="BH21" s="134">
        <v>4</v>
      </c>
      <c r="BI21" s="134">
        <v>0.5</v>
      </c>
      <c r="BJ21" s="134">
        <v>0.5</v>
      </c>
      <c r="BK21" s="134">
        <v>13</v>
      </c>
    </row>
    <row r="22" spans="2:63">
      <c r="B22" s="86">
        <v>20</v>
      </c>
      <c r="C22" s="3">
        <v>1</v>
      </c>
      <c r="D22" s="3">
        <v>2</v>
      </c>
      <c r="E22" s="3">
        <v>5</v>
      </c>
      <c r="F22" s="3">
        <v>0</v>
      </c>
      <c r="G22" s="3">
        <f t="shared" si="0"/>
        <v>8</v>
      </c>
      <c r="AR22" s="86">
        <v>20</v>
      </c>
      <c r="AS22" s="133">
        <v>10</v>
      </c>
      <c r="AT22" s="133">
        <v>3</v>
      </c>
      <c r="AU22" s="133">
        <v>0</v>
      </c>
      <c r="AV22" s="133">
        <v>0.5</v>
      </c>
      <c r="AW22" s="86">
        <f t="shared" si="1"/>
        <v>13.5</v>
      </c>
      <c r="BF22" s="86">
        <v>20</v>
      </c>
      <c r="BG22" s="134">
        <v>7</v>
      </c>
      <c r="BH22" s="134">
        <v>0</v>
      </c>
      <c r="BI22" s="134">
        <v>0</v>
      </c>
      <c r="BJ22" s="134">
        <v>4.5</v>
      </c>
      <c r="BK22" s="134">
        <v>11.5</v>
      </c>
    </row>
    <row r="23" spans="2:63">
      <c r="B23" s="86">
        <v>21</v>
      </c>
      <c r="C23" s="3">
        <v>0</v>
      </c>
      <c r="D23" s="3">
        <v>0</v>
      </c>
      <c r="E23" s="3">
        <v>2</v>
      </c>
      <c r="F23" s="3">
        <v>5</v>
      </c>
      <c r="G23" s="3">
        <f t="shared" si="0"/>
        <v>7</v>
      </c>
      <c r="AR23" s="86">
        <v>21</v>
      </c>
      <c r="AS23" s="133">
        <v>7</v>
      </c>
      <c r="AT23" s="133">
        <v>1</v>
      </c>
      <c r="AU23" s="133">
        <v>0</v>
      </c>
      <c r="AV23" s="133">
        <v>2</v>
      </c>
      <c r="AW23" s="86">
        <f t="shared" si="1"/>
        <v>10</v>
      </c>
      <c r="BF23" s="86">
        <v>21</v>
      </c>
      <c r="BG23" s="134">
        <v>8</v>
      </c>
      <c r="BH23" s="134">
        <v>0</v>
      </c>
      <c r="BI23" s="134">
        <v>0</v>
      </c>
      <c r="BJ23" s="134">
        <v>3.5</v>
      </c>
      <c r="BK23" s="134">
        <v>11.5</v>
      </c>
    </row>
    <row r="24" spans="2:63">
      <c r="B24" s="86">
        <v>22</v>
      </c>
      <c r="C24" s="3">
        <v>0</v>
      </c>
      <c r="D24" s="3">
        <v>0</v>
      </c>
      <c r="E24" s="3">
        <v>1</v>
      </c>
      <c r="F24" s="3">
        <v>4.5</v>
      </c>
      <c r="G24" s="3">
        <f t="shared" si="0"/>
        <v>5.5</v>
      </c>
      <c r="AR24" s="86">
        <v>22</v>
      </c>
      <c r="AS24" s="133">
        <v>5</v>
      </c>
      <c r="AT24" s="133">
        <v>3</v>
      </c>
      <c r="AU24" s="133">
        <v>0</v>
      </c>
      <c r="AV24" s="133">
        <v>1.5</v>
      </c>
      <c r="AW24" s="86">
        <f t="shared" si="1"/>
        <v>9.5</v>
      </c>
      <c r="BF24" s="86">
        <v>22</v>
      </c>
      <c r="BG24" s="134">
        <v>8</v>
      </c>
      <c r="BH24" s="134">
        <v>1</v>
      </c>
      <c r="BI24" s="134">
        <v>2</v>
      </c>
      <c r="BJ24" s="134">
        <v>0</v>
      </c>
      <c r="BK24" s="134">
        <v>11</v>
      </c>
    </row>
    <row r="25" spans="2:63">
      <c r="B25" s="86">
        <v>23</v>
      </c>
      <c r="C25" s="3">
        <v>0</v>
      </c>
      <c r="D25" s="3">
        <v>0</v>
      </c>
      <c r="E25" s="3">
        <v>2</v>
      </c>
      <c r="F25" s="3">
        <v>3.5</v>
      </c>
      <c r="G25" s="3">
        <f t="shared" si="0"/>
        <v>5.5</v>
      </c>
      <c r="AR25" s="86">
        <v>23</v>
      </c>
      <c r="AS25" s="133">
        <v>6</v>
      </c>
      <c r="AT25" s="133">
        <v>3</v>
      </c>
      <c r="AU25" s="133">
        <v>0</v>
      </c>
      <c r="AV25" s="133">
        <v>0.5</v>
      </c>
      <c r="AW25" s="86">
        <f t="shared" si="1"/>
        <v>9.5</v>
      </c>
      <c r="BF25" s="86">
        <v>23</v>
      </c>
      <c r="BG25" s="134">
        <v>6</v>
      </c>
      <c r="BH25" s="134">
        <v>0</v>
      </c>
      <c r="BI25" s="134">
        <v>1</v>
      </c>
      <c r="BJ25" s="134">
        <v>2</v>
      </c>
      <c r="BK25" s="134">
        <v>9</v>
      </c>
    </row>
    <row r="26" spans="2:63">
      <c r="B26" s="86">
        <v>24</v>
      </c>
      <c r="C26" s="3">
        <v>0</v>
      </c>
      <c r="D26" s="3">
        <v>0</v>
      </c>
      <c r="E26" s="3">
        <v>3</v>
      </c>
      <c r="F26" s="3">
        <v>2.5</v>
      </c>
      <c r="G26" s="3">
        <f t="shared" si="0"/>
        <v>5.5</v>
      </c>
      <c r="AR26" s="86">
        <v>24</v>
      </c>
      <c r="AS26" s="133">
        <v>5</v>
      </c>
      <c r="AT26" s="133">
        <v>3</v>
      </c>
      <c r="AU26" s="133">
        <v>0</v>
      </c>
      <c r="AV26" s="133">
        <v>1.5</v>
      </c>
      <c r="AW26" s="86">
        <f t="shared" si="1"/>
        <v>9.5</v>
      </c>
      <c r="BF26" s="86">
        <v>24</v>
      </c>
      <c r="BG26" s="134">
        <v>4</v>
      </c>
      <c r="BH26" s="134">
        <v>0</v>
      </c>
      <c r="BI26" s="134">
        <v>0.5</v>
      </c>
      <c r="BJ26" s="134">
        <v>4</v>
      </c>
      <c r="BK26" s="134">
        <v>8.5</v>
      </c>
    </row>
    <row r="27" spans="2:63">
      <c r="B27" s="86">
        <v>25</v>
      </c>
      <c r="C27" s="3">
        <v>0</v>
      </c>
      <c r="D27" s="3">
        <v>0</v>
      </c>
      <c r="E27" s="3">
        <v>5</v>
      </c>
      <c r="F27" s="3">
        <v>0</v>
      </c>
      <c r="G27" s="3">
        <f t="shared" si="0"/>
        <v>5</v>
      </c>
      <c r="AR27" s="86">
        <v>25</v>
      </c>
      <c r="AS27" s="133">
        <v>0</v>
      </c>
      <c r="AT27" s="133">
        <v>0</v>
      </c>
      <c r="AU27" s="133">
        <v>0</v>
      </c>
      <c r="AV27" s="133">
        <v>4</v>
      </c>
      <c r="AW27" s="86">
        <f t="shared" si="1"/>
        <v>4</v>
      </c>
      <c r="BF27" s="86">
        <v>25</v>
      </c>
      <c r="BG27" s="134">
        <v>2.5</v>
      </c>
      <c r="BH27" s="134">
        <v>0</v>
      </c>
      <c r="BI27" s="134">
        <v>0</v>
      </c>
      <c r="BJ27" s="134">
        <v>4</v>
      </c>
      <c r="BK27" s="134">
        <v>6.5</v>
      </c>
    </row>
    <row r="28" spans="2:63">
      <c r="B28" s="86">
        <v>26</v>
      </c>
      <c r="C28" s="3">
        <v>0</v>
      </c>
      <c r="D28" s="3">
        <v>0</v>
      </c>
      <c r="E28" s="3">
        <v>1</v>
      </c>
      <c r="F28" s="3">
        <v>4</v>
      </c>
      <c r="G28" s="3">
        <f t="shared" si="0"/>
        <v>5</v>
      </c>
    </row>
    <row r="29" spans="2:63">
      <c r="B29" s="86">
        <v>27</v>
      </c>
      <c r="C29" s="3">
        <v>0</v>
      </c>
      <c r="D29" s="3">
        <v>0</v>
      </c>
      <c r="E29" s="3">
        <v>4</v>
      </c>
      <c r="F29" s="3">
        <v>0</v>
      </c>
      <c r="G29" s="3">
        <f t="shared" si="0"/>
        <v>4</v>
      </c>
    </row>
    <row r="30" spans="2:63">
      <c r="B30" s="86">
        <v>28</v>
      </c>
      <c r="C30" s="3">
        <v>0</v>
      </c>
      <c r="D30" s="3">
        <v>0</v>
      </c>
      <c r="E30" s="3">
        <v>2</v>
      </c>
      <c r="F30" s="3">
        <v>1</v>
      </c>
      <c r="G30" s="3">
        <f t="shared" si="0"/>
        <v>3</v>
      </c>
    </row>
    <row r="31" spans="2:63">
      <c r="B31" s="86">
        <v>29</v>
      </c>
      <c r="C31" s="3">
        <v>0</v>
      </c>
      <c r="D31" s="3">
        <v>1</v>
      </c>
      <c r="E31" s="3">
        <v>1</v>
      </c>
      <c r="F31" s="3">
        <v>0</v>
      </c>
      <c r="G31" s="3">
        <f t="shared" si="0"/>
        <v>2</v>
      </c>
    </row>
    <row r="32" spans="2:63">
      <c r="B32" s="86">
        <v>30</v>
      </c>
      <c r="C32" s="3">
        <v>0</v>
      </c>
      <c r="D32" s="3">
        <v>1</v>
      </c>
      <c r="E32" s="3">
        <v>1</v>
      </c>
      <c r="F32" s="3">
        <v>0</v>
      </c>
      <c r="G32" s="3">
        <f t="shared" si="0"/>
        <v>2</v>
      </c>
    </row>
    <row r="33" spans="1:63">
      <c r="B33" s="86">
        <v>31</v>
      </c>
      <c r="C33" s="3">
        <v>0</v>
      </c>
      <c r="D33" s="3">
        <v>0</v>
      </c>
      <c r="E33" s="3">
        <v>0</v>
      </c>
      <c r="F33" s="3">
        <v>1</v>
      </c>
      <c r="G33" s="3">
        <f t="shared" si="0"/>
        <v>1</v>
      </c>
    </row>
    <row r="34" spans="1:63">
      <c r="B34" s="86">
        <v>32</v>
      </c>
      <c r="C34" s="3">
        <v>0</v>
      </c>
      <c r="D34" s="3">
        <v>0</v>
      </c>
      <c r="E34" s="3">
        <v>0</v>
      </c>
      <c r="F34" s="3">
        <v>0</v>
      </c>
      <c r="G34" s="3">
        <f t="shared" si="0"/>
        <v>0</v>
      </c>
    </row>
    <row r="35" spans="1:63">
      <c r="B35" s="86">
        <v>33</v>
      </c>
      <c r="C35" s="3">
        <v>0</v>
      </c>
      <c r="D35" s="3">
        <v>0</v>
      </c>
      <c r="E35" s="3">
        <v>0</v>
      </c>
      <c r="F35" s="3">
        <v>0</v>
      </c>
      <c r="G35" s="3">
        <f t="shared" si="0"/>
        <v>0</v>
      </c>
    </row>
    <row r="37" spans="1:63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</row>
    <row r="39" spans="1:63">
      <c r="A39" t="s">
        <v>6</v>
      </c>
      <c r="H39" t="s">
        <v>7</v>
      </c>
      <c r="O39" t="s">
        <v>8</v>
      </c>
      <c r="V39" t="s">
        <v>9</v>
      </c>
      <c r="AC39" t="s">
        <v>10</v>
      </c>
      <c r="AJ39" t="s">
        <v>11</v>
      </c>
      <c r="AQ39" t="s">
        <v>12</v>
      </c>
      <c r="AX39" t="s">
        <v>13</v>
      </c>
      <c r="BE39" t="s">
        <v>14</v>
      </c>
    </row>
    <row r="40" spans="1:63">
      <c r="B40" s="9" t="s">
        <v>5</v>
      </c>
      <c r="C40" s="33" t="s">
        <v>1</v>
      </c>
      <c r="D40" s="33" t="s">
        <v>2</v>
      </c>
      <c r="E40" s="33" t="s">
        <v>3</v>
      </c>
      <c r="F40" s="33" t="s">
        <v>4</v>
      </c>
      <c r="G40" s="98" t="s">
        <v>15</v>
      </c>
      <c r="I40" s="3" t="s">
        <v>5</v>
      </c>
      <c r="J40" s="7" t="s">
        <v>1</v>
      </c>
      <c r="K40" s="7" t="s">
        <v>2</v>
      </c>
      <c r="L40" s="7" t="s">
        <v>3</v>
      </c>
      <c r="M40" s="7" t="s">
        <v>4</v>
      </c>
      <c r="N40" s="8" t="s">
        <v>15</v>
      </c>
      <c r="P40" s="3" t="s">
        <v>5</v>
      </c>
      <c r="Q40" s="7" t="s">
        <v>1</v>
      </c>
      <c r="R40" s="7" t="s">
        <v>2</v>
      </c>
      <c r="S40" s="7" t="s">
        <v>3</v>
      </c>
      <c r="T40" s="7" t="s">
        <v>4</v>
      </c>
      <c r="U40" s="8" t="s">
        <v>15</v>
      </c>
      <c r="W40" s="3" t="s">
        <v>5</v>
      </c>
      <c r="X40" s="7" t="s">
        <v>1</v>
      </c>
      <c r="Y40" s="7" t="s">
        <v>2</v>
      </c>
      <c r="Z40" s="7" t="s">
        <v>3</v>
      </c>
      <c r="AA40" s="7" t="s">
        <v>4</v>
      </c>
      <c r="AB40" s="8" t="s">
        <v>15</v>
      </c>
      <c r="AD40" s="9" t="s">
        <v>5</v>
      </c>
      <c r="AE40" s="33" t="s">
        <v>1</v>
      </c>
      <c r="AF40" s="33" t="s">
        <v>2</v>
      </c>
      <c r="AG40" s="33" t="s">
        <v>3</v>
      </c>
      <c r="AH40" s="33" t="s">
        <v>4</v>
      </c>
      <c r="AI40" s="98" t="s">
        <v>15</v>
      </c>
      <c r="AK40" s="3" t="s">
        <v>5</v>
      </c>
      <c r="AL40" s="7" t="s">
        <v>1</v>
      </c>
      <c r="AM40" s="7" t="s">
        <v>2</v>
      </c>
      <c r="AN40" s="7" t="s">
        <v>3</v>
      </c>
      <c r="AO40" s="7" t="s">
        <v>4</v>
      </c>
      <c r="AP40" s="8" t="s">
        <v>15</v>
      </c>
      <c r="AR40" s="9" t="s">
        <v>5</v>
      </c>
      <c r="AS40" s="33" t="s">
        <v>1</v>
      </c>
      <c r="AT40" s="33" t="s">
        <v>2</v>
      </c>
      <c r="AU40" s="33" t="s">
        <v>3</v>
      </c>
      <c r="AV40" s="33" t="s">
        <v>4</v>
      </c>
      <c r="AW40" s="98" t="s">
        <v>15</v>
      </c>
      <c r="AY40" s="3" t="s">
        <v>5</v>
      </c>
      <c r="AZ40" s="7" t="s">
        <v>1</v>
      </c>
      <c r="BA40" s="7" t="s">
        <v>2</v>
      </c>
      <c r="BB40" s="7" t="s">
        <v>3</v>
      </c>
      <c r="BC40" s="7" t="s">
        <v>4</v>
      </c>
      <c r="BD40" s="8" t="s">
        <v>15</v>
      </c>
      <c r="BF40" s="9" t="s">
        <v>5</v>
      </c>
      <c r="BG40" s="33" t="s">
        <v>1</v>
      </c>
      <c r="BH40" s="33" t="s">
        <v>2</v>
      </c>
      <c r="BI40" s="33" t="s">
        <v>3</v>
      </c>
      <c r="BJ40" s="33" t="s">
        <v>4</v>
      </c>
      <c r="BK40" s="98" t="s">
        <v>15</v>
      </c>
    </row>
    <row r="41" spans="1:63">
      <c r="B41" s="86">
        <v>1</v>
      </c>
      <c r="C41" s="3">
        <v>10</v>
      </c>
      <c r="D41" s="3">
        <v>10</v>
      </c>
      <c r="E41" s="3">
        <v>5</v>
      </c>
      <c r="F41" s="3">
        <v>9</v>
      </c>
      <c r="G41" s="3">
        <f t="shared" ref="G41:G53" si="2">C41+D41+E41+F41</f>
        <v>34</v>
      </c>
      <c r="AD41" s="86">
        <v>1</v>
      </c>
      <c r="AE41" s="86">
        <v>6</v>
      </c>
      <c r="AF41" s="86">
        <v>10</v>
      </c>
      <c r="AG41" s="86">
        <v>9</v>
      </c>
      <c r="AH41" s="86">
        <v>5</v>
      </c>
      <c r="AI41" s="86">
        <v>30</v>
      </c>
      <c r="AR41" s="86">
        <v>1</v>
      </c>
      <c r="AS41" s="134">
        <v>10</v>
      </c>
      <c r="AT41" s="134">
        <v>4</v>
      </c>
      <c r="AU41" s="134">
        <v>6</v>
      </c>
      <c r="AV41" s="134">
        <v>10</v>
      </c>
      <c r="AW41" s="134">
        <v>30</v>
      </c>
      <c r="BF41" s="86">
        <v>1</v>
      </c>
      <c r="BG41" s="134">
        <v>4</v>
      </c>
      <c r="BH41" s="134">
        <v>10</v>
      </c>
      <c r="BI41" s="134">
        <v>9</v>
      </c>
      <c r="BJ41" s="134">
        <v>10</v>
      </c>
      <c r="BK41" s="134">
        <v>33</v>
      </c>
    </row>
    <row r="42" spans="1:63">
      <c r="B42" s="86">
        <v>2</v>
      </c>
      <c r="C42" s="3">
        <v>10</v>
      </c>
      <c r="D42" s="3">
        <v>3</v>
      </c>
      <c r="E42" s="3">
        <v>6</v>
      </c>
      <c r="F42" s="3">
        <v>5</v>
      </c>
      <c r="G42" s="3">
        <f t="shared" si="2"/>
        <v>24</v>
      </c>
      <c r="AD42" s="86">
        <v>2</v>
      </c>
      <c r="AE42" s="86">
        <v>8</v>
      </c>
      <c r="AF42" s="86">
        <v>2</v>
      </c>
      <c r="AG42" s="86">
        <v>4</v>
      </c>
      <c r="AH42" s="86">
        <v>5</v>
      </c>
      <c r="AI42" s="86">
        <v>19</v>
      </c>
      <c r="AR42" s="86">
        <v>2</v>
      </c>
      <c r="AS42" s="134">
        <v>10</v>
      </c>
      <c r="AT42" s="134">
        <v>3</v>
      </c>
      <c r="AU42" s="134">
        <v>5.5</v>
      </c>
      <c r="AV42" s="134">
        <v>10</v>
      </c>
      <c r="AW42" s="134">
        <v>28.5</v>
      </c>
      <c r="BF42" s="86">
        <v>2</v>
      </c>
      <c r="BG42" s="134">
        <v>8</v>
      </c>
      <c r="BH42" s="134">
        <v>8</v>
      </c>
      <c r="BI42" s="134">
        <v>6</v>
      </c>
      <c r="BJ42" s="134">
        <v>3.5</v>
      </c>
      <c r="BK42" s="134">
        <v>25.5</v>
      </c>
    </row>
    <row r="43" spans="1:63">
      <c r="B43" s="86">
        <v>3</v>
      </c>
      <c r="C43" s="3">
        <v>4</v>
      </c>
      <c r="D43" s="3">
        <v>6</v>
      </c>
      <c r="E43" s="3">
        <v>2</v>
      </c>
      <c r="F43" s="3">
        <v>8</v>
      </c>
      <c r="G43" s="3">
        <f t="shared" si="2"/>
        <v>20</v>
      </c>
      <c r="AD43" s="86">
        <v>3</v>
      </c>
      <c r="AE43" s="86">
        <v>4</v>
      </c>
      <c r="AF43" s="86">
        <v>9</v>
      </c>
      <c r="AG43" s="86">
        <v>0</v>
      </c>
      <c r="AH43" s="86">
        <v>6</v>
      </c>
      <c r="AI43" s="86">
        <v>19</v>
      </c>
      <c r="AR43" s="86">
        <v>3</v>
      </c>
      <c r="AS43" s="134">
        <v>7</v>
      </c>
      <c r="AT43" s="134">
        <v>10</v>
      </c>
      <c r="AU43" s="134">
        <v>2.5</v>
      </c>
      <c r="AV43" s="134">
        <v>7</v>
      </c>
      <c r="AW43" s="134">
        <v>26.5</v>
      </c>
      <c r="BF43" s="86">
        <v>3</v>
      </c>
      <c r="BG43" s="134">
        <v>6</v>
      </c>
      <c r="BH43" s="134">
        <v>10</v>
      </c>
      <c r="BI43" s="134">
        <v>6</v>
      </c>
      <c r="BJ43" s="134">
        <v>3</v>
      </c>
      <c r="BK43" s="134">
        <v>25</v>
      </c>
    </row>
    <row r="44" spans="1:63">
      <c r="B44" s="86">
        <v>4</v>
      </c>
      <c r="C44" s="3">
        <v>6</v>
      </c>
      <c r="D44" s="3">
        <v>8</v>
      </c>
      <c r="E44" s="3">
        <v>0</v>
      </c>
      <c r="F44" s="3">
        <v>4</v>
      </c>
      <c r="G44" s="3">
        <f t="shared" si="2"/>
        <v>18</v>
      </c>
      <c r="AD44" s="86">
        <v>4</v>
      </c>
      <c r="AE44" s="86">
        <v>9</v>
      </c>
      <c r="AF44" s="86">
        <v>3</v>
      </c>
      <c r="AG44" s="86">
        <v>2</v>
      </c>
      <c r="AH44" s="86">
        <v>5</v>
      </c>
      <c r="AI44" s="86">
        <v>19</v>
      </c>
      <c r="AR44" s="86">
        <v>4</v>
      </c>
      <c r="AS44" s="134">
        <v>9</v>
      </c>
      <c r="AT44" s="134">
        <v>3</v>
      </c>
      <c r="AU44" s="134">
        <v>2</v>
      </c>
      <c r="AV44" s="134">
        <v>8</v>
      </c>
      <c r="AW44" s="134">
        <v>22</v>
      </c>
      <c r="BF44" s="86">
        <v>4</v>
      </c>
      <c r="BG44" s="134">
        <v>7</v>
      </c>
      <c r="BH44" s="134">
        <v>10</v>
      </c>
      <c r="BI44" s="134">
        <v>4</v>
      </c>
      <c r="BJ44" s="134">
        <v>2.5</v>
      </c>
      <c r="BK44" s="134">
        <v>23.5</v>
      </c>
    </row>
    <row r="45" spans="1:63">
      <c r="B45" s="86">
        <v>5</v>
      </c>
      <c r="C45" s="3">
        <v>6</v>
      </c>
      <c r="D45" s="3">
        <v>4</v>
      </c>
      <c r="E45" s="3">
        <v>0</v>
      </c>
      <c r="F45" s="3">
        <v>6</v>
      </c>
      <c r="G45" s="3">
        <f t="shared" si="2"/>
        <v>16</v>
      </c>
      <c r="AD45" s="86">
        <v>5</v>
      </c>
      <c r="AE45" s="86">
        <v>7</v>
      </c>
      <c r="AF45" s="86">
        <v>4</v>
      </c>
      <c r="AG45" s="86">
        <v>0</v>
      </c>
      <c r="AH45" s="86">
        <v>7</v>
      </c>
      <c r="AI45" s="86">
        <v>18</v>
      </c>
      <c r="AR45" s="86">
        <v>5</v>
      </c>
      <c r="AS45" s="134">
        <v>8</v>
      </c>
      <c r="AT45" s="134">
        <v>6</v>
      </c>
      <c r="AU45" s="134">
        <v>1</v>
      </c>
      <c r="AV45" s="134">
        <v>3</v>
      </c>
      <c r="AW45" s="134">
        <v>18</v>
      </c>
      <c r="BF45" s="86">
        <v>5</v>
      </c>
      <c r="BG45" s="134">
        <v>8</v>
      </c>
      <c r="BH45" s="134">
        <v>4.5</v>
      </c>
      <c r="BI45" s="134">
        <v>5</v>
      </c>
      <c r="BJ45" s="134">
        <v>3.5</v>
      </c>
      <c r="BK45" s="134">
        <v>21</v>
      </c>
    </row>
    <row r="46" spans="1:63">
      <c r="B46" s="86">
        <v>6</v>
      </c>
      <c r="C46" s="3">
        <v>0</v>
      </c>
      <c r="D46" s="3">
        <v>9</v>
      </c>
      <c r="E46" s="3">
        <v>0</v>
      </c>
      <c r="F46" s="3">
        <v>6</v>
      </c>
      <c r="G46" s="3">
        <f t="shared" si="2"/>
        <v>15</v>
      </c>
      <c r="AD46" s="86">
        <v>6</v>
      </c>
      <c r="AE46" s="86">
        <v>7</v>
      </c>
      <c r="AF46" s="86">
        <v>2</v>
      </c>
      <c r="AG46" s="86">
        <v>3</v>
      </c>
      <c r="AH46" s="86">
        <v>5</v>
      </c>
      <c r="AI46" s="86">
        <v>17</v>
      </c>
      <c r="AR46" s="86">
        <v>6</v>
      </c>
      <c r="AS46" s="134">
        <v>9</v>
      </c>
      <c r="AT46" s="134">
        <v>5</v>
      </c>
      <c r="AU46" s="134">
        <v>0</v>
      </c>
      <c r="AV46" s="134">
        <v>3</v>
      </c>
      <c r="AW46" s="134">
        <v>17</v>
      </c>
      <c r="BF46" s="86">
        <v>6</v>
      </c>
      <c r="BG46" s="134">
        <v>4</v>
      </c>
      <c r="BH46" s="134">
        <v>7.5</v>
      </c>
      <c r="BI46" s="134">
        <v>7</v>
      </c>
      <c r="BJ46" s="134">
        <v>1</v>
      </c>
      <c r="BK46" s="134">
        <v>19.5</v>
      </c>
    </row>
    <row r="47" spans="1:63">
      <c r="B47" s="86">
        <v>7</v>
      </c>
      <c r="C47" s="3">
        <v>3</v>
      </c>
      <c r="D47" s="3">
        <v>8</v>
      </c>
      <c r="E47" s="3">
        <v>2</v>
      </c>
      <c r="F47" s="3">
        <v>1</v>
      </c>
      <c r="G47" s="3">
        <f t="shared" si="2"/>
        <v>14</v>
      </c>
      <c r="AD47" s="86">
        <v>7</v>
      </c>
      <c r="AE47" s="86">
        <v>4</v>
      </c>
      <c r="AF47" s="86">
        <v>1</v>
      </c>
      <c r="AG47" s="86">
        <v>1</v>
      </c>
      <c r="AH47" s="86">
        <v>6</v>
      </c>
      <c r="AI47" s="86">
        <v>12</v>
      </c>
      <c r="AR47" s="86">
        <v>7</v>
      </c>
      <c r="AS47" s="134">
        <v>2</v>
      </c>
      <c r="AT47" s="134">
        <v>5</v>
      </c>
      <c r="AU47" s="134">
        <v>2</v>
      </c>
      <c r="AV47" s="134">
        <v>8</v>
      </c>
      <c r="AW47" s="134">
        <v>17</v>
      </c>
      <c r="BF47" s="86">
        <v>7</v>
      </c>
      <c r="BG47" s="134">
        <v>5</v>
      </c>
      <c r="BH47" s="134">
        <v>5</v>
      </c>
      <c r="BI47" s="134">
        <v>4</v>
      </c>
      <c r="BJ47" s="134">
        <v>2.5</v>
      </c>
      <c r="BK47" s="134">
        <v>16.5</v>
      </c>
    </row>
    <row r="48" spans="1:63">
      <c r="B48" s="86">
        <v>8</v>
      </c>
      <c r="C48" s="3">
        <v>10</v>
      </c>
      <c r="D48" s="3">
        <v>2</v>
      </c>
      <c r="E48" s="3">
        <v>0</v>
      </c>
      <c r="F48" s="3">
        <v>2</v>
      </c>
      <c r="G48" s="3">
        <f t="shared" si="2"/>
        <v>14</v>
      </c>
      <c r="AD48" s="86">
        <v>8</v>
      </c>
      <c r="AE48" s="86">
        <v>1</v>
      </c>
      <c r="AF48" s="86">
        <v>0</v>
      </c>
      <c r="AG48" s="86">
        <v>0</v>
      </c>
      <c r="AH48" s="86">
        <v>2</v>
      </c>
      <c r="AI48" s="86">
        <v>3</v>
      </c>
      <c r="AR48" s="86">
        <v>8</v>
      </c>
      <c r="AS48" s="134">
        <v>4</v>
      </c>
      <c r="AT48" s="134">
        <v>7</v>
      </c>
      <c r="AU48" s="134">
        <v>0</v>
      </c>
      <c r="AV48" s="134">
        <v>5</v>
      </c>
      <c r="AW48" s="134">
        <v>16</v>
      </c>
      <c r="BF48" s="86">
        <v>8</v>
      </c>
      <c r="BG48" s="134">
        <v>8</v>
      </c>
      <c r="BH48" s="134">
        <v>7.5</v>
      </c>
      <c r="BI48" s="134">
        <v>0</v>
      </c>
      <c r="BJ48" s="134">
        <v>1</v>
      </c>
      <c r="BK48" s="134">
        <v>16.5</v>
      </c>
    </row>
    <row r="49" spans="2:63">
      <c r="B49" s="86">
        <v>9</v>
      </c>
      <c r="C49" s="3">
        <v>1</v>
      </c>
      <c r="D49" s="3">
        <v>6</v>
      </c>
      <c r="E49" s="3">
        <v>4</v>
      </c>
      <c r="F49" s="3">
        <v>0</v>
      </c>
      <c r="G49" s="3">
        <f t="shared" si="2"/>
        <v>11</v>
      </c>
      <c r="AR49" s="86">
        <v>9</v>
      </c>
      <c r="AS49" s="134">
        <v>2</v>
      </c>
      <c r="AT49" s="134">
        <v>5</v>
      </c>
      <c r="AU49" s="134">
        <v>0.5</v>
      </c>
      <c r="AV49" s="134">
        <v>4</v>
      </c>
      <c r="AW49" s="134">
        <v>11.5</v>
      </c>
      <c r="BF49" s="86">
        <v>9</v>
      </c>
      <c r="BG49" s="134">
        <v>4</v>
      </c>
      <c r="BH49" s="134">
        <v>4</v>
      </c>
      <c r="BI49" s="134">
        <v>6</v>
      </c>
      <c r="BJ49" s="134">
        <v>1</v>
      </c>
      <c r="BK49" s="134">
        <v>15</v>
      </c>
    </row>
    <row r="50" spans="2:63">
      <c r="B50" s="86">
        <v>10</v>
      </c>
      <c r="C50" s="3">
        <v>2</v>
      </c>
      <c r="D50" s="3">
        <v>3</v>
      </c>
      <c r="E50" s="3">
        <v>0</v>
      </c>
      <c r="F50" s="3">
        <v>5</v>
      </c>
      <c r="G50" s="3">
        <f t="shared" si="2"/>
        <v>10</v>
      </c>
      <c r="AR50" s="86">
        <v>10</v>
      </c>
      <c r="AS50" s="134">
        <v>3</v>
      </c>
      <c r="AT50" s="134">
        <v>0</v>
      </c>
      <c r="AU50" s="134">
        <v>0</v>
      </c>
      <c r="AV50" s="134">
        <v>4</v>
      </c>
      <c r="AW50" s="134">
        <v>7</v>
      </c>
      <c r="BF50" s="86">
        <v>10</v>
      </c>
      <c r="BG50" s="134">
        <v>6</v>
      </c>
      <c r="BH50" s="134">
        <v>9</v>
      </c>
      <c r="BI50" s="134">
        <v>0</v>
      </c>
      <c r="BJ50" s="134">
        <v>0</v>
      </c>
      <c r="BK50" s="134">
        <v>15</v>
      </c>
    </row>
    <row r="51" spans="2:63">
      <c r="B51" s="86">
        <v>11</v>
      </c>
      <c r="C51" s="3">
        <v>2</v>
      </c>
      <c r="D51" s="3">
        <v>4</v>
      </c>
      <c r="E51" s="3">
        <v>0</v>
      </c>
      <c r="F51" s="3">
        <v>0</v>
      </c>
      <c r="G51" s="3">
        <f t="shared" si="2"/>
        <v>6</v>
      </c>
      <c r="AR51" s="86">
        <v>11</v>
      </c>
      <c r="AS51" s="134">
        <v>0</v>
      </c>
      <c r="AT51" s="134">
        <v>1</v>
      </c>
      <c r="AU51" s="134">
        <v>0.5</v>
      </c>
      <c r="AV51" s="134">
        <v>3</v>
      </c>
      <c r="AW51" s="134">
        <v>4.5</v>
      </c>
      <c r="BF51" s="86">
        <v>11</v>
      </c>
      <c r="BG51" s="134">
        <v>4</v>
      </c>
      <c r="BH51" s="134">
        <v>8</v>
      </c>
      <c r="BI51" s="134">
        <v>0</v>
      </c>
      <c r="BJ51" s="134">
        <v>3</v>
      </c>
      <c r="BK51" s="134">
        <v>15</v>
      </c>
    </row>
    <row r="52" spans="2:63">
      <c r="B52" s="86">
        <v>12</v>
      </c>
      <c r="C52" s="3">
        <v>1</v>
      </c>
      <c r="D52" s="3">
        <v>0</v>
      </c>
      <c r="E52" s="3">
        <v>0</v>
      </c>
      <c r="F52" s="3">
        <v>3</v>
      </c>
      <c r="G52" s="3">
        <f t="shared" si="2"/>
        <v>4</v>
      </c>
      <c r="AR52" s="86">
        <v>12</v>
      </c>
      <c r="AS52" s="133">
        <v>10</v>
      </c>
      <c r="AT52" s="133">
        <v>10</v>
      </c>
      <c r="AU52" s="133">
        <v>10</v>
      </c>
      <c r="AV52" s="133">
        <v>9</v>
      </c>
      <c r="AW52" s="135">
        <f>SUM(AS52:AV52)</f>
        <v>39</v>
      </c>
      <c r="BF52" s="86">
        <v>12</v>
      </c>
      <c r="BG52" s="134">
        <v>8</v>
      </c>
      <c r="BH52" s="134">
        <v>3</v>
      </c>
      <c r="BI52" s="134">
        <v>3</v>
      </c>
      <c r="BJ52" s="134">
        <v>1</v>
      </c>
      <c r="BK52" s="134">
        <v>15</v>
      </c>
    </row>
    <row r="53" spans="2:63">
      <c r="B53" s="86">
        <v>13</v>
      </c>
      <c r="C53" s="3">
        <v>0</v>
      </c>
      <c r="D53" s="3">
        <v>0</v>
      </c>
      <c r="E53" s="3">
        <v>0</v>
      </c>
      <c r="F53" s="3">
        <v>0</v>
      </c>
      <c r="G53" s="3">
        <f t="shared" si="2"/>
        <v>0</v>
      </c>
      <c r="AR53" s="86">
        <v>13</v>
      </c>
      <c r="AS53" s="133">
        <v>10</v>
      </c>
      <c r="AT53" s="133">
        <v>10</v>
      </c>
      <c r="AU53" s="133">
        <v>8</v>
      </c>
      <c r="AV53" s="133">
        <v>9</v>
      </c>
      <c r="AW53" s="135">
        <f t="shared" ref="AW53:AW80" si="3">SUM(AS53:AV53)</f>
        <v>37</v>
      </c>
      <c r="BF53" s="86">
        <v>13</v>
      </c>
      <c r="BG53" s="134">
        <v>2</v>
      </c>
      <c r="BH53" s="134">
        <v>10</v>
      </c>
      <c r="BI53" s="134">
        <v>0</v>
      </c>
      <c r="BJ53" s="134">
        <v>3</v>
      </c>
      <c r="BK53" s="134">
        <v>15</v>
      </c>
    </row>
    <row r="54" spans="2:63">
      <c r="AR54" s="86">
        <v>14</v>
      </c>
      <c r="AS54" s="133">
        <v>10</v>
      </c>
      <c r="AT54" s="133">
        <v>10</v>
      </c>
      <c r="AU54" s="133">
        <v>8</v>
      </c>
      <c r="AV54" s="133">
        <v>8</v>
      </c>
      <c r="AW54" s="135">
        <f t="shared" si="3"/>
        <v>36</v>
      </c>
      <c r="BF54" s="86">
        <v>14</v>
      </c>
      <c r="BG54" s="134">
        <v>8</v>
      </c>
      <c r="BH54" s="134">
        <v>5.5</v>
      </c>
      <c r="BI54" s="134">
        <v>0</v>
      </c>
      <c r="BJ54" s="134">
        <v>1</v>
      </c>
      <c r="BK54" s="134">
        <v>14.5</v>
      </c>
    </row>
    <row r="55" spans="2:63">
      <c r="AR55" s="86">
        <v>15</v>
      </c>
      <c r="AS55" s="133">
        <v>7</v>
      </c>
      <c r="AT55" s="133">
        <v>10</v>
      </c>
      <c r="AU55" s="133">
        <v>5</v>
      </c>
      <c r="AV55" s="133">
        <v>9</v>
      </c>
      <c r="AW55" s="135">
        <f t="shared" si="3"/>
        <v>31</v>
      </c>
      <c r="BF55" s="86">
        <v>15</v>
      </c>
      <c r="BG55" s="134">
        <v>2</v>
      </c>
      <c r="BH55" s="134">
        <v>5.5</v>
      </c>
      <c r="BI55" s="134">
        <v>0</v>
      </c>
      <c r="BJ55" s="134">
        <v>7</v>
      </c>
      <c r="BK55" s="134">
        <v>14.5</v>
      </c>
    </row>
    <row r="56" spans="2:63">
      <c r="AR56" s="86">
        <v>16</v>
      </c>
      <c r="AS56" s="133">
        <v>7</v>
      </c>
      <c r="AT56" s="133">
        <v>10</v>
      </c>
      <c r="AU56" s="133">
        <v>5</v>
      </c>
      <c r="AV56" s="133">
        <v>9</v>
      </c>
      <c r="AW56" s="135">
        <f t="shared" si="3"/>
        <v>31</v>
      </c>
      <c r="BF56" s="86">
        <v>16</v>
      </c>
      <c r="BG56" s="134">
        <v>7</v>
      </c>
      <c r="BH56" s="134">
        <v>5</v>
      </c>
      <c r="BI56" s="134">
        <v>0</v>
      </c>
      <c r="BJ56" s="134">
        <v>2</v>
      </c>
      <c r="BK56" s="134">
        <v>14</v>
      </c>
    </row>
    <row r="57" spans="2:63">
      <c r="AR57" s="86">
        <v>17</v>
      </c>
      <c r="AS57" s="133">
        <v>10</v>
      </c>
      <c r="AT57" s="133">
        <v>10</v>
      </c>
      <c r="AU57" s="133">
        <v>5</v>
      </c>
      <c r="AV57" s="133">
        <v>6</v>
      </c>
      <c r="AW57" s="135">
        <f t="shared" si="3"/>
        <v>31</v>
      </c>
      <c r="BF57" s="86">
        <v>17</v>
      </c>
      <c r="BG57" s="134">
        <v>6</v>
      </c>
      <c r="BH57" s="134">
        <v>6</v>
      </c>
      <c r="BI57" s="134">
        <v>0</v>
      </c>
      <c r="BJ57" s="134">
        <v>2</v>
      </c>
      <c r="BK57" s="134">
        <v>14</v>
      </c>
    </row>
    <row r="58" spans="2:63">
      <c r="AR58" s="86">
        <v>18</v>
      </c>
      <c r="AS58" s="133">
        <v>7</v>
      </c>
      <c r="AT58" s="133">
        <v>6</v>
      </c>
      <c r="AU58" s="133">
        <v>4</v>
      </c>
      <c r="AV58" s="133">
        <v>10</v>
      </c>
      <c r="AW58" s="135">
        <f t="shared" si="3"/>
        <v>27</v>
      </c>
      <c r="BF58" s="86">
        <v>18</v>
      </c>
      <c r="BG58" s="134">
        <v>1</v>
      </c>
      <c r="BH58" s="134">
        <v>8</v>
      </c>
      <c r="BI58" s="134">
        <v>0</v>
      </c>
      <c r="BJ58" s="134">
        <v>4</v>
      </c>
      <c r="BK58" s="134">
        <v>13</v>
      </c>
    </row>
    <row r="59" spans="2:63">
      <c r="AR59" s="86">
        <v>19</v>
      </c>
      <c r="AS59" s="133">
        <v>7</v>
      </c>
      <c r="AT59" s="133">
        <v>10</v>
      </c>
      <c r="AU59" s="133">
        <v>7</v>
      </c>
      <c r="AV59" s="133">
        <v>0</v>
      </c>
      <c r="AW59" s="135">
        <f t="shared" si="3"/>
        <v>24</v>
      </c>
      <c r="BF59" s="86">
        <v>19</v>
      </c>
      <c r="BG59" s="134">
        <v>1</v>
      </c>
      <c r="BH59" s="134">
        <v>8</v>
      </c>
      <c r="BI59" s="134"/>
      <c r="BJ59" s="134">
        <v>3</v>
      </c>
      <c r="BK59" s="134">
        <v>12</v>
      </c>
    </row>
    <row r="60" spans="2:63">
      <c r="AR60" s="86">
        <v>20</v>
      </c>
      <c r="AS60" s="133">
        <v>7</v>
      </c>
      <c r="AT60" s="133">
        <v>6</v>
      </c>
      <c r="AU60" s="133">
        <v>4</v>
      </c>
      <c r="AV60" s="133">
        <v>6</v>
      </c>
      <c r="AW60" s="135">
        <f t="shared" si="3"/>
        <v>23</v>
      </c>
      <c r="BF60" s="86">
        <v>20</v>
      </c>
      <c r="BG60" s="134">
        <v>1</v>
      </c>
      <c r="BH60" s="134">
        <v>6.5</v>
      </c>
      <c r="BI60" s="134">
        <v>1</v>
      </c>
      <c r="BJ60" s="134">
        <v>2</v>
      </c>
      <c r="BK60" s="134">
        <v>10.5</v>
      </c>
    </row>
    <row r="61" spans="2:63">
      <c r="AR61" s="86">
        <v>21</v>
      </c>
      <c r="AS61" s="133">
        <v>5</v>
      </c>
      <c r="AT61" s="133">
        <v>7</v>
      </c>
      <c r="AU61" s="133">
        <v>5</v>
      </c>
      <c r="AV61" s="133">
        <v>4</v>
      </c>
      <c r="AW61" s="135">
        <f t="shared" si="3"/>
        <v>21</v>
      </c>
      <c r="BF61" s="86">
        <v>21</v>
      </c>
      <c r="BG61" s="134">
        <v>6</v>
      </c>
      <c r="BH61" s="134">
        <v>3</v>
      </c>
      <c r="BI61" s="134">
        <v>0</v>
      </c>
      <c r="BJ61" s="134">
        <v>1.5</v>
      </c>
      <c r="BK61" s="134">
        <v>10.5</v>
      </c>
    </row>
    <row r="62" spans="2:63">
      <c r="AR62" s="86">
        <v>22</v>
      </c>
      <c r="AS62" s="133">
        <v>7</v>
      </c>
      <c r="AT62" s="133">
        <v>4</v>
      </c>
      <c r="AU62" s="133">
        <v>2</v>
      </c>
      <c r="AV62" s="133">
        <v>6</v>
      </c>
      <c r="AW62" s="135">
        <f t="shared" si="3"/>
        <v>19</v>
      </c>
      <c r="BF62" s="86">
        <v>22</v>
      </c>
      <c r="BG62" s="134">
        <v>0</v>
      </c>
      <c r="BH62" s="134">
        <v>8</v>
      </c>
      <c r="BI62" s="134">
        <v>0</v>
      </c>
      <c r="BJ62" s="134">
        <v>2</v>
      </c>
      <c r="BK62" s="134">
        <v>10</v>
      </c>
    </row>
    <row r="63" spans="2:63">
      <c r="AR63" s="86">
        <v>23</v>
      </c>
      <c r="AS63" s="133">
        <v>6</v>
      </c>
      <c r="AT63" s="133">
        <v>3</v>
      </c>
      <c r="AU63" s="133">
        <v>4</v>
      </c>
      <c r="AV63" s="133">
        <v>6</v>
      </c>
      <c r="AW63" s="135">
        <f t="shared" si="3"/>
        <v>19</v>
      </c>
      <c r="BF63" s="86">
        <v>23</v>
      </c>
      <c r="BG63" s="134">
        <v>2</v>
      </c>
      <c r="BH63" s="134">
        <v>7.5</v>
      </c>
      <c r="BI63" s="134">
        <v>0</v>
      </c>
      <c r="BJ63" s="134">
        <v>0</v>
      </c>
      <c r="BK63" s="134">
        <v>9.5</v>
      </c>
    </row>
    <row r="64" spans="2:63">
      <c r="AR64" s="86">
        <v>24</v>
      </c>
      <c r="AS64" s="133">
        <v>3</v>
      </c>
      <c r="AT64" s="133">
        <v>6</v>
      </c>
      <c r="AU64" s="133">
        <v>0</v>
      </c>
      <c r="AV64" s="133">
        <v>9</v>
      </c>
      <c r="AW64" s="135">
        <f t="shared" si="3"/>
        <v>18</v>
      </c>
      <c r="BF64" s="86">
        <v>24</v>
      </c>
      <c r="BG64" s="86">
        <v>6</v>
      </c>
      <c r="BH64" s="86">
        <v>1</v>
      </c>
      <c r="BI64" s="86">
        <v>9</v>
      </c>
      <c r="BJ64" s="86">
        <v>5</v>
      </c>
      <c r="BK64" s="86">
        <f>BG64+BH64+BI64+BJ64</f>
        <v>21</v>
      </c>
    </row>
    <row r="65" spans="44:49">
      <c r="AR65" s="86">
        <v>25</v>
      </c>
      <c r="AS65" s="133">
        <v>3</v>
      </c>
      <c r="AT65" s="133">
        <v>10</v>
      </c>
      <c r="AU65" s="133">
        <v>3</v>
      </c>
      <c r="AV65" s="133">
        <v>0</v>
      </c>
      <c r="AW65" s="135">
        <f t="shared" si="3"/>
        <v>16</v>
      </c>
    </row>
    <row r="66" spans="44:49">
      <c r="AR66" s="86">
        <v>26</v>
      </c>
      <c r="AS66" s="133">
        <v>5</v>
      </c>
      <c r="AT66" s="133">
        <v>7</v>
      </c>
      <c r="AU66" s="133">
        <v>0</v>
      </c>
      <c r="AV66" s="133">
        <v>3</v>
      </c>
      <c r="AW66" s="135">
        <f t="shared" si="3"/>
        <v>15</v>
      </c>
    </row>
    <row r="67" spans="44:49">
      <c r="AR67" s="86">
        <v>27</v>
      </c>
      <c r="AS67" s="133">
        <v>5</v>
      </c>
      <c r="AT67" s="133">
        <v>7</v>
      </c>
      <c r="AU67" s="133">
        <v>3</v>
      </c>
      <c r="AV67" s="133">
        <v>0</v>
      </c>
      <c r="AW67" s="135">
        <f t="shared" si="3"/>
        <v>15</v>
      </c>
    </row>
    <row r="68" spans="44:49">
      <c r="AR68" s="86">
        <v>28</v>
      </c>
      <c r="AS68" s="133">
        <v>5</v>
      </c>
      <c r="AT68" s="133">
        <v>7</v>
      </c>
      <c r="AU68" s="133">
        <v>3</v>
      </c>
      <c r="AV68" s="133">
        <v>0</v>
      </c>
      <c r="AW68" s="135">
        <f t="shared" si="3"/>
        <v>15</v>
      </c>
    </row>
    <row r="69" spans="44:49">
      <c r="AR69" s="86">
        <v>29</v>
      </c>
      <c r="AS69" s="133">
        <v>7</v>
      </c>
      <c r="AT69" s="133">
        <v>3</v>
      </c>
      <c r="AU69" s="133">
        <v>3</v>
      </c>
      <c r="AV69" s="133">
        <v>0</v>
      </c>
      <c r="AW69" s="135">
        <f t="shared" si="3"/>
        <v>13</v>
      </c>
    </row>
    <row r="70" spans="44:49">
      <c r="AR70" s="86">
        <v>30</v>
      </c>
      <c r="AS70" s="133">
        <v>5</v>
      </c>
      <c r="AT70" s="133">
        <v>4</v>
      </c>
      <c r="AU70" s="133">
        <v>3</v>
      </c>
      <c r="AV70" s="133">
        <v>0</v>
      </c>
      <c r="AW70" s="135">
        <f t="shared" si="3"/>
        <v>12</v>
      </c>
    </row>
    <row r="71" spans="44:49">
      <c r="AR71" s="86">
        <v>31</v>
      </c>
      <c r="AS71" s="133">
        <v>7</v>
      </c>
      <c r="AT71" s="133">
        <v>2</v>
      </c>
      <c r="AU71" s="133">
        <v>0</v>
      </c>
      <c r="AV71" s="133">
        <v>0</v>
      </c>
      <c r="AW71" s="135">
        <f t="shared" si="3"/>
        <v>9</v>
      </c>
    </row>
    <row r="72" spans="44:49">
      <c r="AR72" s="86">
        <v>32</v>
      </c>
      <c r="AS72" s="133">
        <v>0</v>
      </c>
      <c r="AT72" s="133">
        <v>4</v>
      </c>
      <c r="AU72" s="133">
        <v>5</v>
      </c>
      <c r="AV72" s="133">
        <v>0</v>
      </c>
      <c r="AW72" s="135">
        <f t="shared" si="3"/>
        <v>9</v>
      </c>
    </row>
    <row r="73" spans="44:49">
      <c r="AR73" s="86">
        <v>33</v>
      </c>
      <c r="AS73" s="133">
        <v>0</v>
      </c>
      <c r="AT73" s="133">
        <v>3</v>
      </c>
      <c r="AU73" s="133">
        <v>0</v>
      </c>
      <c r="AV73" s="133">
        <v>0</v>
      </c>
      <c r="AW73" s="135">
        <f t="shared" si="3"/>
        <v>3</v>
      </c>
    </row>
    <row r="74" spans="44:49">
      <c r="AR74" s="86">
        <v>34</v>
      </c>
      <c r="AS74" s="133">
        <v>0</v>
      </c>
      <c r="AT74" s="133">
        <v>1</v>
      </c>
      <c r="AU74" s="133">
        <v>0</v>
      </c>
      <c r="AV74" s="133">
        <v>0</v>
      </c>
      <c r="AW74" s="135">
        <f t="shared" si="3"/>
        <v>1</v>
      </c>
    </row>
    <row r="75" spans="44:49">
      <c r="AR75" s="86">
        <v>35</v>
      </c>
      <c r="AS75" s="133">
        <v>6</v>
      </c>
      <c r="AT75" s="133">
        <v>7</v>
      </c>
      <c r="AU75" s="133">
        <v>2</v>
      </c>
      <c r="AV75" s="133">
        <v>5</v>
      </c>
      <c r="AW75" s="135">
        <f t="shared" si="3"/>
        <v>20</v>
      </c>
    </row>
    <row r="76" spans="44:49">
      <c r="AR76" s="86">
        <v>36</v>
      </c>
      <c r="AS76" s="133">
        <v>4</v>
      </c>
      <c r="AT76" s="133">
        <v>10</v>
      </c>
      <c r="AU76" s="133">
        <v>1</v>
      </c>
      <c r="AV76" s="133">
        <v>5</v>
      </c>
      <c r="AW76" s="135">
        <f t="shared" si="3"/>
        <v>20</v>
      </c>
    </row>
    <row r="77" spans="44:49">
      <c r="AR77" s="86">
        <v>37</v>
      </c>
      <c r="AS77" s="133">
        <v>7</v>
      </c>
      <c r="AT77" s="133">
        <v>5</v>
      </c>
      <c r="AU77" s="133">
        <v>5</v>
      </c>
      <c r="AV77" s="133">
        <v>0</v>
      </c>
      <c r="AW77" s="135">
        <f t="shared" si="3"/>
        <v>17</v>
      </c>
    </row>
    <row r="78" spans="44:49">
      <c r="AR78" s="86">
        <v>38</v>
      </c>
      <c r="AS78" s="133">
        <v>7</v>
      </c>
      <c r="AT78" s="133">
        <v>5</v>
      </c>
      <c r="AU78" s="133">
        <v>0</v>
      </c>
      <c r="AV78" s="133">
        <v>2</v>
      </c>
      <c r="AW78" s="135">
        <f t="shared" si="3"/>
        <v>14</v>
      </c>
    </row>
    <row r="79" spans="44:49">
      <c r="AR79" s="86">
        <v>39</v>
      </c>
      <c r="AS79" s="133">
        <v>6</v>
      </c>
      <c r="AT79" s="133">
        <v>0</v>
      </c>
      <c r="AU79" s="133">
        <v>2</v>
      </c>
      <c r="AV79" s="133">
        <v>4</v>
      </c>
      <c r="AW79" s="135">
        <f t="shared" si="3"/>
        <v>12</v>
      </c>
    </row>
    <row r="80" spans="44:49">
      <c r="AR80" s="86">
        <v>40</v>
      </c>
      <c r="AS80" s="133">
        <v>4</v>
      </c>
      <c r="AT80" s="133">
        <v>2</v>
      </c>
      <c r="AU80" s="133">
        <v>1</v>
      </c>
      <c r="AV80" s="133">
        <v>0</v>
      </c>
      <c r="AW80" s="135">
        <f t="shared" si="3"/>
        <v>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F2 ČR</vt:lpstr>
      <vt:lpstr>E2 ČR</vt:lpstr>
      <vt:lpstr>Kat.</vt:lpstr>
      <vt:lpstr>E2F2 OL</vt:lpstr>
      <vt:lpstr>E2F2 MS</vt:lpstr>
      <vt:lpstr>E2 Pha</vt:lpstr>
      <vt:lpstr>E2F2 UH</vt:lpstr>
      <vt:lpstr>E2F2 KV</vt:lpstr>
      <vt:lpstr>E2F2 KH</vt:lpstr>
      <vt:lpstr>E2F2 L</vt:lpstr>
      <vt:lpstr>E2F2 JM</vt:lpstr>
      <vt:lpstr>E2F2 JČ</vt:lpstr>
      <vt:lpstr>E2F2 Pce</vt:lpstr>
      <vt:lpstr>Grafy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2022-04-18T16:33:53Z</dcterms:modified>
</cp:coreProperties>
</file>